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7496" windowHeight="10956"/>
  </bookViews>
  <sheets>
    <sheet name="sources&amp;notes" sheetId="1" r:id="rId1"/>
    <sheet name="mo dictionary" sheetId="2" r:id="rId2"/>
    <sheet name="il dictionary" sheetId="3" r:id="rId3"/>
    <sheet name="mo tif" sheetId="8" r:id="rId4"/>
    <sheet name="mo cid" sheetId="6" r:id="rId5"/>
    <sheet name="mo tdd" sheetId="7" r:id="rId6"/>
    <sheet name="il tif" sheetId="10" r:id="rId7"/>
    <sheet name="il bdd" sheetId="9" r:id="rId8"/>
  </sheets>
  <definedNames>
    <definedName name="_xlnm._FilterDatabase" localSheetId="6" hidden="1">'il tif'!$A$1:$CS$127</definedName>
    <definedName name="_xlnm._FilterDatabase" localSheetId="5" hidden="1">'mo tdd'!$A$1:$AB$119</definedName>
    <definedName name="_xlnm._FilterDatabase" localSheetId="3" hidden="1">'mo tif'!$A$2:$BY$233</definedName>
    <definedName name="haltif20061" localSheetId="7">#REF!</definedName>
    <definedName name="haltif20061" localSheetId="5">#REF!</definedName>
    <definedName name="haltif20061" localSheetId="3">#REF!</definedName>
    <definedName name="haltif20061">#REF!</definedName>
    <definedName name="_xlnm.Print_Area" localSheetId="7">'il bdd'!$A$1:$J$40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6" i="10" l="1"/>
  <c r="I125" i="10"/>
  <c r="I124" i="10"/>
  <c r="I123" i="10"/>
  <c r="I122" i="10"/>
  <c r="I121" i="10"/>
  <c r="I120" i="10"/>
  <c r="I119" i="10"/>
  <c r="I118" i="10"/>
  <c r="I117" i="10"/>
  <c r="I116" i="10"/>
  <c r="I115" i="10"/>
  <c r="I114" i="10"/>
  <c r="I113" i="10"/>
  <c r="I112" i="10"/>
  <c r="I111" i="10"/>
  <c r="I110" i="10"/>
  <c r="I109" i="10"/>
  <c r="I108" i="10"/>
  <c r="I107" i="10"/>
  <c r="I106" i="10"/>
  <c r="I105" i="10"/>
  <c r="I104" i="10"/>
  <c r="I103" i="10"/>
  <c r="I102" i="10"/>
  <c r="I101" i="10"/>
  <c r="I100" i="10"/>
  <c r="I99" i="10"/>
  <c r="I98" i="10"/>
  <c r="I97" i="10"/>
  <c r="I96" i="10"/>
  <c r="I95" i="10"/>
  <c r="I94" i="10"/>
  <c r="I93" i="10"/>
  <c r="I92" i="10"/>
  <c r="I91" i="10"/>
  <c r="I90" i="10"/>
  <c r="I89" i="10"/>
  <c r="I88" i="10"/>
  <c r="I87" i="10"/>
  <c r="I86" i="10"/>
  <c r="I85" i="10"/>
  <c r="I84" i="10"/>
  <c r="I83" i="10"/>
  <c r="I82" i="10"/>
  <c r="I81" i="10"/>
  <c r="I80" i="10"/>
  <c r="I79" i="10"/>
  <c r="I78" i="10"/>
  <c r="I77" i="10"/>
  <c r="I76" i="10"/>
  <c r="I75" i="10"/>
  <c r="I74" i="10"/>
  <c r="I73" i="10"/>
  <c r="I72" i="10"/>
  <c r="I71" i="10"/>
  <c r="I70" i="10"/>
  <c r="I69" i="10"/>
  <c r="I68" i="10"/>
  <c r="J67" i="10"/>
  <c r="I67" i="10"/>
  <c r="I66" i="10"/>
  <c r="I65" i="10"/>
  <c r="I64" i="10"/>
  <c r="I63" i="10"/>
  <c r="I62" i="10"/>
  <c r="I61" i="10"/>
  <c r="I60" i="10"/>
  <c r="I59" i="10"/>
  <c r="I58" i="10"/>
  <c r="I57"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3" i="10"/>
  <c r="I2" i="10"/>
  <c r="BH221" i="8" l="1"/>
  <c r="BH162" i="8"/>
  <c r="BH161" i="8"/>
  <c r="BH184" i="8"/>
  <c r="BH202" i="8"/>
  <c r="BH49" i="8"/>
  <c r="BH88" i="8"/>
  <c r="BH80" i="8"/>
  <c r="BH68" i="8"/>
  <c r="BH59" i="8"/>
  <c r="AB88" i="7" l="1"/>
  <c r="AA118" i="7"/>
  <c r="Z118" i="7"/>
  <c r="Y118" i="7"/>
  <c r="X118" i="7"/>
  <c r="W118" i="7"/>
  <c r="V118" i="7"/>
  <c r="U118" i="7"/>
  <c r="T118" i="7"/>
  <c r="S118" i="7"/>
  <c r="R118" i="7"/>
  <c r="Q118" i="7"/>
  <c r="P118" i="7"/>
  <c r="O118" i="7"/>
  <c r="N118" i="7"/>
  <c r="M118" i="7"/>
  <c r="J118" i="7"/>
  <c r="AB117" i="7"/>
  <c r="AB116" i="7"/>
  <c r="AB115" i="7"/>
  <c r="AB114" i="7"/>
  <c r="AB113" i="7"/>
  <c r="AB112" i="7"/>
  <c r="AB111" i="7"/>
  <c r="AB110" i="7"/>
  <c r="AB109" i="7"/>
  <c r="AB108" i="7"/>
  <c r="AB107" i="7"/>
  <c r="AB106" i="7"/>
  <c r="AB105" i="7"/>
  <c r="AB104" i="7"/>
  <c r="AB103" i="7"/>
  <c r="AB102" i="7"/>
  <c r="AB101" i="7"/>
  <c r="AB100" i="7"/>
  <c r="AB99" i="7"/>
  <c r="AB98" i="7"/>
  <c r="AB97" i="7"/>
  <c r="AB96" i="7"/>
  <c r="AB95" i="7"/>
  <c r="AB94" i="7"/>
  <c r="AB92" i="7"/>
  <c r="AB93" i="7"/>
  <c r="AB91" i="7"/>
  <c r="AB90" i="7"/>
  <c r="AB89" i="7"/>
  <c r="AB87" i="7"/>
  <c r="AB86" i="7"/>
  <c r="AB85" i="7"/>
  <c r="AB84" i="7"/>
  <c r="AB83" i="7"/>
  <c r="AB82" i="7"/>
  <c r="AB81" i="7"/>
  <c r="AB80" i="7"/>
  <c r="AB79" i="7"/>
  <c r="AB78" i="7"/>
  <c r="AB77" i="7"/>
  <c r="AB76" i="7"/>
  <c r="AB75" i="7"/>
  <c r="AB74" i="7"/>
  <c r="AB73" i="7"/>
  <c r="AB72" i="7"/>
  <c r="AB71" i="7"/>
  <c r="AB70" i="7"/>
  <c r="AB69" i="7"/>
  <c r="AB68" i="7"/>
  <c r="AB67" i="7"/>
  <c r="AB66" i="7"/>
  <c r="AB65" i="7"/>
  <c r="AB64" i="7"/>
  <c r="AB63" i="7"/>
  <c r="AB62" i="7"/>
  <c r="AB60" i="7"/>
  <c r="AB59" i="7"/>
  <c r="AB58" i="7"/>
  <c r="AB61" i="7"/>
  <c r="AB57" i="7"/>
  <c r="AB56" i="7"/>
  <c r="AB55" i="7"/>
  <c r="AB54" i="7"/>
  <c r="AB53" i="7"/>
  <c r="AB52" i="7"/>
  <c r="AB51" i="7"/>
  <c r="AB50" i="7"/>
  <c r="AB49" i="7"/>
  <c r="AB48" i="7"/>
  <c r="AB47" i="7"/>
  <c r="AB46" i="7"/>
  <c r="AB45" i="7"/>
  <c r="AB44" i="7"/>
  <c r="AB43" i="7"/>
  <c r="AB42" i="7"/>
  <c r="AB41" i="7"/>
  <c r="L41" i="7"/>
  <c r="AB40" i="7"/>
  <c r="AB39" i="7"/>
  <c r="AB38" i="7"/>
  <c r="AB37" i="7"/>
  <c r="AB36" i="7"/>
  <c r="AB35" i="7"/>
  <c r="AB34" i="7"/>
  <c r="AB33" i="7"/>
  <c r="AB32" i="7"/>
  <c r="AB31" i="7"/>
  <c r="AB30" i="7"/>
  <c r="AB29" i="7"/>
  <c r="AB28" i="7"/>
  <c r="AB27" i="7"/>
  <c r="AB26" i="7"/>
  <c r="AB25" i="7"/>
  <c r="AB24" i="7"/>
  <c r="AB23" i="7"/>
  <c r="AB22" i="7"/>
  <c r="AB21" i="7"/>
  <c r="AB20" i="7"/>
  <c r="AB19" i="7"/>
  <c r="AB18" i="7"/>
  <c r="AB17" i="7"/>
  <c r="AB16" i="7"/>
  <c r="AB15" i="7"/>
  <c r="AB14" i="7"/>
  <c r="AB13" i="7"/>
  <c r="AB12" i="7"/>
  <c r="AB11" i="7"/>
  <c r="AB10" i="7"/>
  <c r="AB9" i="7"/>
  <c r="AB8" i="7"/>
  <c r="AB7" i="7"/>
  <c r="AB6" i="7"/>
  <c r="AB5" i="7"/>
  <c r="AB4" i="7"/>
  <c r="AB3" i="7"/>
  <c r="AB2" i="7"/>
  <c r="AB118" i="7" l="1"/>
  <c r="T85" i="6" l="1"/>
  <c r="S160" i="6"/>
  <c r="Q160" i="6"/>
  <c r="P160" i="6"/>
  <c r="O160" i="6"/>
  <c r="N160" i="6"/>
  <c r="M160" i="6"/>
  <c r="L160" i="6"/>
  <c r="K160" i="6"/>
  <c r="J160" i="6"/>
  <c r="T72" i="6"/>
  <c r="T28" i="6"/>
  <c r="T57" i="6"/>
  <c r="T153" i="6"/>
  <c r="T130" i="6"/>
  <c r="T18" i="6"/>
  <c r="T11" i="6"/>
  <c r="T124" i="6"/>
  <c r="T76" i="6"/>
  <c r="T74" i="6"/>
  <c r="T68" i="6"/>
  <c r="T37" i="6"/>
  <c r="T10" i="6"/>
  <c r="T9" i="6"/>
  <c r="T62" i="6"/>
  <c r="T143" i="6"/>
  <c r="T63" i="6"/>
  <c r="T19" i="6"/>
  <c r="T8" i="6"/>
  <c r="T46" i="6"/>
  <c r="T128" i="6"/>
  <c r="T91" i="6"/>
  <c r="T25" i="6"/>
  <c r="T47" i="6"/>
  <c r="T73" i="6"/>
  <c r="T17" i="6"/>
  <c r="T65" i="6"/>
  <c r="T94" i="6"/>
  <c r="T77" i="6"/>
  <c r="T125" i="6"/>
  <c r="T56" i="6"/>
  <c r="T99" i="6"/>
  <c r="T93" i="6"/>
  <c r="T60" i="6"/>
  <c r="T134" i="6"/>
  <c r="T82" i="6"/>
  <c r="T64" i="6"/>
  <c r="T35" i="6"/>
  <c r="T16" i="6"/>
  <c r="T13" i="6"/>
  <c r="T135" i="6"/>
  <c r="T89" i="6"/>
  <c r="T78" i="6"/>
  <c r="T55" i="6"/>
  <c r="T31" i="6"/>
  <c r="T23" i="6"/>
  <c r="T96" i="6"/>
  <c r="T157" i="6"/>
  <c r="T71" i="6"/>
  <c r="T140" i="6"/>
  <c r="T53" i="6"/>
  <c r="T44" i="6"/>
  <c r="T40" i="6"/>
  <c r="T3" i="6"/>
  <c r="T148" i="6"/>
  <c r="T105" i="6"/>
  <c r="T59" i="6"/>
  <c r="T142" i="6"/>
  <c r="T110" i="6"/>
  <c r="T108" i="6"/>
  <c r="T106" i="6"/>
  <c r="T54" i="6"/>
  <c r="T12" i="6"/>
  <c r="T146" i="6"/>
  <c r="T115" i="6"/>
  <c r="T84" i="6"/>
  <c r="T152" i="6"/>
  <c r="T39" i="6"/>
  <c r="T42" i="6"/>
  <c r="T38" i="6"/>
  <c r="T15" i="6"/>
  <c r="T101" i="6"/>
  <c r="T29" i="6"/>
  <c r="T69" i="6"/>
  <c r="T119" i="6"/>
  <c r="T52" i="6"/>
  <c r="T50" i="6"/>
  <c r="T154" i="6"/>
  <c r="T102" i="6"/>
  <c r="T113" i="6"/>
  <c r="T136" i="6"/>
  <c r="T123" i="6"/>
  <c r="T80" i="6"/>
  <c r="T51" i="6"/>
  <c r="T43" i="6"/>
  <c r="T41" i="6"/>
  <c r="T21" i="6"/>
  <c r="T7" i="6"/>
  <c r="T5" i="6"/>
  <c r="T4" i="6"/>
  <c r="T149" i="6"/>
  <c r="T138" i="6"/>
  <c r="T109" i="6"/>
  <c r="T70" i="6"/>
  <c r="T112" i="6"/>
  <c r="T150" i="6"/>
  <c r="T127" i="6"/>
  <c r="T100" i="6"/>
  <c r="T97" i="6"/>
  <c r="T83" i="6"/>
  <c r="T67" i="6"/>
  <c r="R30" i="6"/>
  <c r="R160" i="6" s="1"/>
  <c r="T22" i="6"/>
  <c r="T141" i="6"/>
  <c r="T129" i="6"/>
  <c r="T92" i="6"/>
  <c r="T79" i="6"/>
  <c r="T75" i="6"/>
  <c r="T139" i="6"/>
  <c r="T137" i="6"/>
  <c r="T117" i="6"/>
  <c r="T27" i="6"/>
  <c r="T145" i="6"/>
  <c r="T107" i="6"/>
  <c r="T86" i="6"/>
  <c r="T48" i="6"/>
  <c r="T36" i="6"/>
  <c r="T114" i="6"/>
  <c r="T111" i="6"/>
  <c r="T24" i="6"/>
  <c r="T2" i="6"/>
  <c r="T159" i="6"/>
  <c r="T147" i="6"/>
  <c r="T45" i="6"/>
  <c r="T58" i="6"/>
  <c r="T90" i="6"/>
  <c r="T133" i="6"/>
  <c r="T95" i="6"/>
  <c r="T120" i="6"/>
  <c r="T32" i="6"/>
  <c r="T14" i="6"/>
  <c r="T49" i="6"/>
  <c r="T155" i="6"/>
  <c r="T20" i="6"/>
  <c r="T132" i="6"/>
  <c r="T156" i="6"/>
  <c r="T87" i="6"/>
  <c r="T61" i="6"/>
  <c r="T6" i="6"/>
  <c r="T104" i="6"/>
  <c r="T66" i="6"/>
  <c r="T88" i="6"/>
  <c r="T116" i="6"/>
  <c r="T34" i="6"/>
  <c r="T98" i="6"/>
  <c r="T81" i="6"/>
  <c r="T26" i="6"/>
  <c r="T126" i="6"/>
  <c r="T103" i="6"/>
  <c r="T158" i="6"/>
  <c r="T118" i="6"/>
  <c r="T121" i="6"/>
  <c r="T131" i="6"/>
  <c r="T144" i="6"/>
  <c r="T33" i="6"/>
  <c r="T151" i="6"/>
  <c r="T30" i="6" l="1"/>
  <c r="T160" i="6" s="1"/>
</calcChain>
</file>

<file path=xl/comments1.xml><?xml version="1.0" encoding="utf-8"?>
<comments xmlns="http://schemas.openxmlformats.org/spreadsheetml/2006/main">
  <authors>
    <author>Mary Rocchio</author>
  </authors>
  <commentList>
    <comment ref="C11" authorId="0">
      <text>
        <r>
          <rPr>
            <sz val="9"/>
            <color indexed="81"/>
            <rFont val="Tahoma"/>
            <family val="2"/>
          </rPr>
          <t>Report filed with the Auditor also refers to it as "Monett Marketplace CID". No financial transactions reported for FY2015</t>
        </r>
      </text>
    </comment>
  </commentList>
</comments>
</file>

<file path=xl/comments2.xml><?xml version="1.0" encoding="utf-8"?>
<comments xmlns="http://schemas.openxmlformats.org/spreadsheetml/2006/main">
  <authors>
    <author>EWGCOG</author>
  </authors>
  <commentList>
    <comment ref="H14" authorId="0">
      <text>
        <r>
          <rPr>
            <b/>
            <sz val="8"/>
            <color indexed="81"/>
            <rFont val="Tahoma"/>
            <family val="2"/>
          </rPr>
          <t>EWGCOG:</t>
        </r>
        <r>
          <rPr>
            <sz val="8"/>
            <color indexed="81"/>
            <rFont val="Tahoma"/>
            <family val="2"/>
          </rPr>
          <t xml:space="preserve">
was 0.75
changed in 2010.
</t>
        </r>
      </text>
    </comment>
    <comment ref="C26" authorId="0">
      <text>
        <r>
          <rPr>
            <b/>
            <sz val="8"/>
            <color indexed="81"/>
            <rFont val="Tahoma"/>
            <family val="2"/>
          </rPr>
          <t>EWGCOG:</t>
        </r>
        <r>
          <rPr>
            <sz val="8"/>
            <color indexed="81"/>
            <rFont val="Tahoma"/>
            <family val="2"/>
          </rPr>
          <t xml:space="preserve">
Pearce Blvd overpass Pearce/Wentzville interchange, Pearce extension to May Rd</t>
        </r>
      </text>
    </comment>
    <comment ref="C60" authorId="0">
      <text>
        <r>
          <rPr>
            <b/>
            <sz val="8"/>
            <color indexed="81"/>
            <rFont val="Tahoma"/>
            <family val="2"/>
          </rPr>
          <t>EWGCOG:</t>
        </r>
        <r>
          <rPr>
            <sz val="8"/>
            <color indexed="81"/>
            <rFont val="Tahoma"/>
            <family val="2"/>
          </rPr>
          <t xml:space="preserve">
southwest of 55 and Lindbergh Blvd</t>
        </r>
      </text>
    </comment>
    <comment ref="C66" authorId="0">
      <text>
        <r>
          <rPr>
            <b/>
            <sz val="8"/>
            <color indexed="81"/>
            <rFont val="Tahoma"/>
            <family val="2"/>
          </rPr>
          <t>EWGCOG:</t>
        </r>
        <r>
          <rPr>
            <sz val="8"/>
            <color indexed="81"/>
            <rFont val="Tahoma"/>
            <family val="2"/>
          </rPr>
          <t xml:space="preserve">
Eager Rd, overpass improvements, Hanley Industrial Drive extension</t>
        </r>
      </text>
    </comment>
    <comment ref="C74" authorId="0">
      <text>
        <r>
          <rPr>
            <b/>
            <sz val="8"/>
            <color indexed="81"/>
            <rFont val="Tahoma"/>
            <family val="2"/>
          </rPr>
          <t>EWGCOG:</t>
        </r>
        <r>
          <rPr>
            <sz val="8"/>
            <color indexed="81"/>
            <rFont val="Tahoma"/>
            <family val="2"/>
          </rPr>
          <t xml:space="preserve">
Sappington/Watson Road Redevelopment; Kohl's</t>
        </r>
      </text>
    </comment>
    <comment ref="D75" authorId="0">
      <text>
        <r>
          <rPr>
            <b/>
            <sz val="8"/>
            <color indexed="81"/>
            <rFont val="Tahoma"/>
            <family val="2"/>
          </rPr>
          <t>EWGCOG:</t>
        </r>
        <r>
          <rPr>
            <sz val="8"/>
            <color indexed="81"/>
            <rFont val="Tahoma"/>
            <family val="2"/>
          </rPr>
          <t xml:space="preserve">
only 2 office buildings are located in the TIF area</t>
        </r>
      </text>
    </comment>
    <comment ref="C83" authorId="0">
      <text>
        <r>
          <rPr>
            <b/>
            <sz val="8"/>
            <color indexed="81"/>
            <rFont val="Tahoma"/>
            <family val="2"/>
          </rPr>
          <t>EWGCOG:</t>
        </r>
        <r>
          <rPr>
            <sz val="8"/>
            <color indexed="81"/>
            <rFont val="Tahoma"/>
            <family val="2"/>
          </rPr>
          <t xml:space="preserve">
Lindbergh and New halls Ferry</t>
        </r>
      </text>
    </comment>
    <comment ref="D116" authorId="0">
      <text>
        <r>
          <rPr>
            <b/>
            <sz val="8"/>
            <color indexed="81"/>
            <rFont val="Tahoma"/>
            <family val="2"/>
          </rPr>
          <t>EWGCOG:</t>
        </r>
        <r>
          <rPr>
            <sz val="8"/>
            <color indexed="81"/>
            <rFont val="Tahoma"/>
            <family val="2"/>
          </rPr>
          <t xml:space="preserve">
1100 Washington CID and 1133 Washington CID are both fully located within the TDD</t>
        </r>
      </text>
    </comment>
  </commentList>
</comments>
</file>

<file path=xl/sharedStrings.xml><?xml version="1.0" encoding="utf-8"?>
<sst xmlns="http://schemas.openxmlformats.org/spreadsheetml/2006/main" count="8274" uniqueCount="3076">
  <si>
    <r>
      <t xml:space="preserve">Note: The data in this spreadsheet was compiled as part of the research on development incentives conducted by East-West Gateway from 2007-2011 and updated in 2012.  The research reports and other information are available at </t>
    </r>
    <r>
      <rPr>
        <u/>
        <sz val="8"/>
        <color indexed="12"/>
        <rFont val="Tahoma"/>
        <family val="2"/>
      </rPr>
      <t>www.ewgateway.org/dirr</t>
    </r>
    <r>
      <rPr>
        <sz val="8"/>
        <rFont val="Tahoma"/>
        <family val="2"/>
      </rPr>
      <t xml:space="preserve"> </t>
    </r>
  </si>
  <si>
    <t xml:space="preserve">Please be aware of these caveats:  </t>
  </si>
  <si>
    <r>
      <t>o</t>
    </r>
    <r>
      <rPr>
        <sz val="7"/>
        <rFont val="Times New Roman"/>
        <family val="1"/>
      </rPr>
      <t xml:space="preserve">         </t>
    </r>
    <r>
      <rPr>
        <sz val="8"/>
        <rFont val="Tahoma"/>
        <family val="2"/>
      </rPr>
      <t xml:space="preserve">Not all data are available for all geographies.  </t>
    </r>
  </si>
  <si>
    <r>
      <t>o</t>
    </r>
    <r>
      <rPr>
        <sz val="7"/>
        <rFont val="Times New Roman"/>
        <family val="1"/>
      </rPr>
      <t xml:space="preserve">         </t>
    </r>
    <r>
      <rPr>
        <sz val="8"/>
        <rFont val="Tahoma"/>
        <family val="2"/>
      </rPr>
      <t xml:space="preserve">Missouri and Illinois data differ due to differences in state laws and recording practices.  </t>
    </r>
  </si>
  <si>
    <r>
      <t>o</t>
    </r>
    <r>
      <rPr>
        <sz val="7"/>
        <rFont val="Times New Roman"/>
        <family val="1"/>
      </rPr>
      <t xml:space="preserve">         </t>
    </r>
    <r>
      <rPr>
        <sz val="8"/>
        <rFont val="Tahoma"/>
        <family val="2"/>
      </rPr>
      <t>While care has been taken to make the information as accurate and complete as possible, East-West Gateway cannot guarantee the accuracy or completeness of the data.</t>
    </r>
  </si>
  <si>
    <r>
      <t>o</t>
    </r>
    <r>
      <rPr>
        <sz val="7"/>
        <rFont val="Times New Roman"/>
        <family val="1"/>
      </rPr>
      <t xml:space="preserve">         </t>
    </r>
    <r>
      <rPr>
        <sz val="8"/>
        <rFont val="Tahoma"/>
        <family val="2"/>
      </rPr>
      <t>East-West Gateway is continually updating data as it becomes available or corrections/revisions are discovered.</t>
    </r>
  </si>
  <si>
    <r>
      <t xml:space="preserve">For inquires about this data, please send a message to </t>
    </r>
    <r>
      <rPr>
        <u/>
        <sz val="8"/>
        <color indexed="12"/>
        <rFont val="Tahoma"/>
        <family val="2"/>
      </rPr>
      <t>dirr@ewgateway.org</t>
    </r>
  </si>
  <si>
    <t>Incentive Program</t>
  </si>
  <si>
    <t>Source</t>
  </si>
  <si>
    <t>Notes</t>
  </si>
  <si>
    <t>worksheet</t>
  </si>
  <si>
    <t>field name</t>
  </si>
  <si>
    <t>description</t>
  </si>
  <si>
    <t>tif</t>
  </si>
  <si>
    <t>municipality</t>
  </si>
  <si>
    <t>name of municipality district is in</t>
  </si>
  <si>
    <t>county</t>
  </si>
  <si>
    <t>name of county district is in</t>
  </si>
  <si>
    <t>project_name</t>
  </si>
  <si>
    <t>Project or Program Name</t>
  </si>
  <si>
    <t>report_period_from</t>
  </si>
  <si>
    <t>start date for the most recent report</t>
  </si>
  <si>
    <t>report_period_to</t>
  </si>
  <si>
    <t>end date for the most recent report</t>
  </si>
  <si>
    <t>report_preparer</t>
  </si>
  <si>
    <t>person who prepared the report</t>
  </si>
  <si>
    <t>muni_contact_title</t>
  </si>
  <si>
    <t>Municipal Contact, Contact Title</t>
  </si>
  <si>
    <t>contact_phone</t>
  </si>
  <si>
    <t>Contact Phone Number</t>
  </si>
  <si>
    <t xml:space="preserve">developer </t>
  </si>
  <si>
    <t>Developer</t>
  </si>
  <si>
    <t>developer_person</t>
  </si>
  <si>
    <t>Developer person</t>
  </si>
  <si>
    <t>developer_phone</t>
  </si>
  <si>
    <t>Developer phone</t>
  </si>
  <si>
    <t>yr_created</t>
  </si>
  <si>
    <t>Year Created (Based on reported to DED or first year tax dollars were diverted)</t>
  </si>
  <si>
    <t>date_approved</t>
  </si>
  <si>
    <t>Original Date Plan /Project Approved</t>
  </si>
  <si>
    <t xml:space="preserve">ordinance  </t>
  </si>
  <si>
    <t>Ordinance number</t>
  </si>
  <si>
    <t>most_recent_amend_date</t>
  </si>
  <si>
    <t>Most Recent Amendment Date (if any)</t>
  </si>
  <si>
    <t>amend_ordinance</t>
  </si>
  <si>
    <t>Amendment Ordinance  (if any)</t>
  </si>
  <si>
    <t>house</t>
  </si>
  <si>
    <t>House of Representative District</t>
  </si>
  <si>
    <t>senate</t>
  </si>
  <si>
    <t>Senate District</t>
  </si>
  <si>
    <t>school_district</t>
  </si>
  <si>
    <t>School District</t>
  </si>
  <si>
    <t>location_project</t>
  </si>
  <si>
    <t>general location of area or project area</t>
  </si>
  <si>
    <t>descrip_project</t>
  </si>
  <si>
    <t>description of plan/project</t>
  </si>
  <si>
    <t>project_status</t>
  </si>
  <si>
    <t>plan/project status</t>
  </si>
  <si>
    <t>area_type</t>
  </si>
  <si>
    <t xml:space="preserve">area type </t>
  </si>
  <si>
    <t>but_for</t>
  </si>
  <si>
    <t>How was the but-for determination made?</t>
  </si>
  <si>
    <t>relocated_res</t>
  </si>
  <si>
    <t>number of relocated residences during the reporting period</t>
  </si>
  <si>
    <t>relocated_bus</t>
  </si>
  <si>
    <t>number of relocated businesses during this reporting period</t>
  </si>
  <si>
    <t>parcels_thru_eminent_domain</t>
  </si>
  <si>
    <t>number of parcels acquired through eminent domain power during this report period</t>
  </si>
  <si>
    <t>new_jobs_projected</t>
  </si>
  <si>
    <t>estimate of new jobs projected</t>
  </si>
  <si>
    <t>new_jobs_actual_to_date</t>
  </si>
  <si>
    <t>estimate of new jobs actual to date</t>
  </si>
  <si>
    <t>retained_jobs_projected</t>
  </si>
  <si>
    <t>estimate of retained jobs projected</t>
  </si>
  <si>
    <t>retained_jobs_actual_to_date</t>
  </si>
  <si>
    <t>estimate of retained jobs actual to date</t>
  </si>
  <si>
    <t>rev_spec_allocation_fund</t>
  </si>
  <si>
    <t>TIF revenue deposits in the special allocation fund as of the report date</t>
  </si>
  <si>
    <t>as_of</t>
  </si>
  <si>
    <t>report date (relative to rev_spec_allocation_fund)</t>
  </si>
  <si>
    <t>pilots</t>
  </si>
  <si>
    <t>total payment in lieu of taxes received since inception</t>
  </si>
  <si>
    <t>pilots_on_hand</t>
  </si>
  <si>
    <t>amount of payments in lieu of taxes on hand (as of report date)</t>
  </si>
  <si>
    <t>eats</t>
  </si>
  <si>
    <t>economic activity taxes received since inception</t>
  </si>
  <si>
    <t>eats_on_hand</t>
  </si>
  <si>
    <t>economic activity taxes on hand (as of report date)</t>
  </si>
  <si>
    <t>pub_infrastructure_inception</t>
  </si>
  <si>
    <t>expenditures for public infrastructure since inception</t>
  </si>
  <si>
    <t>pub_infrastructure_report_period</t>
  </si>
  <si>
    <t>expenditures for public infrastructure, report period only</t>
  </si>
  <si>
    <t>site_development_inception</t>
  </si>
  <si>
    <t>expenditures for site development, since inception</t>
  </si>
  <si>
    <t>site_development_report_period</t>
  </si>
  <si>
    <t>expenditures for site development, report period</t>
  </si>
  <si>
    <t>rehab_exist_bldg_inception</t>
  </si>
  <si>
    <t>expenditures for rehab of existing buildings, since inception</t>
  </si>
  <si>
    <t>rehab_exist_bldg_report_period</t>
  </si>
  <si>
    <t>expenditures for rehab of existing buildings, report period</t>
  </si>
  <si>
    <t>acquisition_of_land_or_bldg_inception</t>
  </si>
  <si>
    <t>expenditures for acquisition of land or buildings, since inception</t>
  </si>
  <si>
    <t>acquisition_of_land_or_bldg_report_period</t>
  </si>
  <si>
    <t>expenditures for acquisition of land or buildings, report period</t>
  </si>
  <si>
    <t>other_expenditures_inception</t>
  </si>
  <si>
    <t>other expenditures, since inception</t>
  </si>
  <si>
    <t>other_expenditures_report_period</t>
  </si>
  <si>
    <t>other expenditures, report period</t>
  </si>
  <si>
    <t>payment_principal_inception</t>
  </si>
  <si>
    <t>amount paid on principal and interest on outstanding bonded debt, since inception</t>
  </si>
  <si>
    <t>payment_principal_report_period</t>
  </si>
  <si>
    <t>amount paid on principal and interest on outstanding bonded debt, report period</t>
  </si>
  <si>
    <t>reimburs_developer_inception</t>
  </si>
  <si>
    <t>reimbursement to developer, since inception</t>
  </si>
  <si>
    <t>reimburs_developer_report_period</t>
  </si>
  <si>
    <t>reimbursement to developer, report period</t>
  </si>
  <si>
    <t>reimburs_city_county_inception</t>
  </si>
  <si>
    <t>reimbursement to city/county, since inception</t>
  </si>
  <si>
    <t>Reimburs_city_county_report_period</t>
  </si>
  <si>
    <t>reimbursement to city/county, report period</t>
  </si>
  <si>
    <t>public_infrastructure_site_development</t>
  </si>
  <si>
    <t>anticipated TIF reimbursable costs, public infrastructure and site development costs</t>
  </si>
  <si>
    <t>prop_acquisition_relocation</t>
  </si>
  <si>
    <t>anticipated TIF reimbursable costs, property acquisition of land and buildings</t>
  </si>
  <si>
    <t>project_implementation</t>
  </si>
  <si>
    <t>anticipated TIF reimbursable costs, project implementation</t>
  </si>
  <si>
    <t>other_tif_reimbursable_costs1</t>
  </si>
  <si>
    <t>anticipated TIF reimbursable costs, other1</t>
  </si>
  <si>
    <t>other_tif_reimbursable_costs2</t>
  </si>
  <si>
    <t>anticipated TIF reimbursable costs, other2</t>
  </si>
  <si>
    <t>ttl_anticipated_tif_reimbursable</t>
  </si>
  <si>
    <t>total anticipated TIF reimbursable costs</t>
  </si>
  <si>
    <t>anticipated_ttl_project_costs</t>
  </si>
  <si>
    <t>anticipated total project costs</t>
  </si>
  <si>
    <t>financing_method</t>
  </si>
  <si>
    <t>tif financing method</t>
  </si>
  <si>
    <t>original_est_yrs</t>
  </si>
  <si>
    <t>original estimate (# of years to retirement</t>
  </si>
  <si>
    <t>current_est_yrs</t>
  </si>
  <si>
    <t>current estimate (# of years to retirement</t>
  </si>
  <si>
    <t>orig_av</t>
  </si>
  <si>
    <t>original assessed value of the redevelopment project</t>
  </si>
  <si>
    <t>av_added</t>
  </si>
  <si>
    <t>assessed valuation added to the redevelopment project (as of the end of the report period)</t>
  </si>
  <si>
    <t>anticipated_av_at_termination</t>
  </si>
  <si>
    <t>anticipated assessed value at time of district termination</t>
  </si>
  <si>
    <t>ttl_base_yr_eats</t>
  </si>
  <si>
    <t>total amount of base year eats</t>
  </si>
  <si>
    <t>ttl_base_yr_pilots</t>
  </si>
  <si>
    <t>total amount of base year pilots</t>
  </si>
  <si>
    <t xml:space="preserve">base year PILOTs were not recorded in earlier years - this column was labeled "total base year sales Tax" </t>
  </si>
  <si>
    <t>ttl_eats_anticipated_at_termination</t>
  </si>
  <si>
    <t>total annual eats anticipated at time of district termination</t>
  </si>
  <si>
    <t>ttl_pilots_anticipated_at_termination</t>
  </si>
  <si>
    <t>total annual pilots anticipated at time of district termination</t>
  </si>
  <si>
    <t>percent_eats_captured</t>
  </si>
  <si>
    <t>percentage of eats captured</t>
  </si>
  <si>
    <t>ttl_yrs_anticipated_to_caputure_eats</t>
  </si>
  <si>
    <t>total years anticipated to capture eats</t>
  </si>
  <si>
    <t>percent_pilots_captured</t>
  </si>
  <si>
    <t>percentage of pilots  captured</t>
  </si>
  <si>
    <t>ttl_yrs_anticipated_to_capture_pilots</t>
  </si>
  <si>
    <t>total years anticipated to capture pilots</t>
  </si>
  <si>
    <t>notes</t>
  </si>
  <si>
    <t>cid</t>
  </si>
  <si>
    <t>municipality in which CID is located</t>
  </si>
  <si>
    <t>county in which CID is located</t>
  </si>
  <si>
    <t>district</t>
  </si>
  <si>
    <t>name of district</t>
  </si>
  <si>
    <t>other_incentive_used</t>
  </si>
  <si>
    <t>presence of TDD, TIF or State incentive</t>
  </si>
  <si>
    <t>year created</t>
  </si>
  <si>
    <t>yr_ended</t>
  </si>
  <si>
    <t>year the district ended</t>
  </si>
  <si>
    <t>sales_and_use_tax_rate</t>
  </si>
  <si>
    <t>sales and use tax rate</t>
  </si>
  <si>
    <t>prop_tax_rate</t>
  </si>
  <si>
    <t>property tax rate</t>
  </si>
  <si>
    <t>other_funding</t>
  </si>
  <si>
    <t>other funding mechanism</t>
  </si>
  <si>
    <t>06_sales&amp;use</t>
  </si>
  <si>
    <t>sales and use taxes collected 2006</t>
  </si>
  <si>
    <t>07_sales&amp;use</t>
  </si>
  <si>
    <t>Sales and Use Taxes Collected 2007</t>
  </si>
  <si>
    <t>08_sales&amp;use</t>
  </si>
  <si>
    <t>Sales and Use Tax Collected 2008</t>
  </si>
  <si>
    <t>09_sales&amp;use</t>
  </si>
  <si>
    <t>Sales and Use Tax Collected 2009</t>
  </si>
  <si>
    <t>10_sales&amp;use</t>
  </si>
  <si>
    <t>Sales and Use Tax Collected 2010</t>
  </si>
  <si>
    <t>11_sales&amp;use</t>
  </si>
  <si>
    <t>Sales and Use Tax Collected 2011</t>
  </si>
  <si>
    <t>tdd</t>
  </si>
  <si>
    <t>Municipality in which TDD is located</t>
  </si>
  <si>
    <t>County in which TDD is located</t>
  </si>
  <si>
    <t>district_name</t>
  </si>
  <si>
    <t>Name of TDD</t>
  </si>
  <si>
    <t>other_incentive</t>
  </si>
  <si>
    <t>Other Incentives Used</t>
  </si>
  <si>
    <t>yr_est</t>
  </si>
  <si>
    <t>Year Established</t>
  </si>
  <si>
    <t>date_ended</t>
  </si>
  <si>
    <t>Date Ended</t>
  </si>
  <si>
    <t>type</t>
  </si>
  <si>
    <t>Type of Development (e.g., Retail, Hotel, etc.)</t>
  </si>
  <si>
    <t>fund_source</t>
  </si>
  <si>
    <t>Funding Source</t>
  </si>
  <si>
    <t>petition_to_est_filed_by</t>
  </si>
  <si>
    <t>petition to establish was filed by</t>
  </si>
  <si>
    <t>est_project_costs</t>
  </si>
  <si>
    <t>estimated project costs</t>
  </si>
  <si>
    <t>est_life_yrs</t>
  </si>
  <si>
    <t>ttl_anticipated_revs</t>
  </si>
  <si>
    <t>total anticipated revenues</t>
  </si>
  <si>
    <t>fy02_sales_tax</t>
  </si>
  <si>
    <t>Sales Tax Collected FY 2002</t>
  </si>
  <si>
    <t>fy03_sales_tax</t>
  </si>
  <si>
    <t>Sales Tax Collected FY 2003</t>
  </si>
  <si>
    <t>fy04_sales_tax</t>
  </si>
  <si>
    <t>Sales Tax Collected FY 2004</t>
  </si>
  <si>
    <t>fy05_sales_tax</t>
  </si>
  <si>
    <t>Sales Tax Collected FY 2005</t>
  </si>
  <si>
    <t>fy06_sales_tax</t>
  </si>
  <si>
    <t>Sales Tax Collected FY 2006</t>
  </si>
  <si>
    <t>fy07_sales_tax</t>
  </si>
  <si>
    <t>Sales Tax Collected FY 2007</t>
  </si>
  <si>
    <t>fy08_sales_tax</t>
  </si>
  <si>
    <t>Sales Tax Collected FY 2008</t>
  </si>
  <si>
    <t>fy09_sales_tax</t>
  </si>
  <si>
    <t>Sales Tax Collected FY 2009</t>
  </si>
  <si>
    <t>fy10_sales_tax</t>
  </si>
  <si>
    <t>Sales Tax Collected FY 2010</t>
  </si>
  <si>
    <t>fy11_sales_tax</t>
  </si>
  <si>
    <t>Sales Tax Collected FY 2011</t>
  </si>
  <si>
    <t>bdd</t>
  </si>
  <si>
    <t>name of the municipality</t>
  </si>
  <si>
    <t>name of the county</t>
  </si>
  <si>
    <t>name of the business development district</t>
  </si>
  <si>
    <t>sales_tax_rate</t>
  </si>
  <si>
    <t>sales tax rate implemented on general sales within the boundaries of the bdd</t>
  </si>
  <si>
    <t>fy_05</t>
  </si>
  <si>
    <t>amount of sales tax for the bdd for fiscal year 2005 (disbursement July 2004 - June 2005; collections May 2004 - April 2005)</t>
  </si>
  <si>
    <t>fy_06</t>
  </si>
  <si>
    <t>amount of sales tax for the bdd for fiscal year 2006 (disbursement July 2005 - June 2006; collections May 2005 - April 2006)</t>
  </si>
  <si>
    <t>fy_07</t>
  </si>
  <si>
    <t>amount of sales tax for the bdd for fiscal year 2007 (disbursement July 2006 - June 2007; collections May 2006 - April 2007)</t>
  </si>
  <si>
    <t>fy_08</t>
  </si>
  <si>
    <t>amount of sales tax for the bdd for fiscal year 2008 (disbursement July 2007 - June 2008; collections May 2007 - April 2008)</t>
  </si>
  <si>
    <t>fy_09</t>
  </si>
  <si>
    <t>amount of sales tax for the bdd for fiscal year 2009 (disbursement July 2008 - June 2009; collections May 2008 - April 2009)</t>
  </si>
  <si>
    <t>fy_10</t>
  </si>
  <si>
    <t>amount of sales tax for the bdd for fiscal year 2010 (disbursement July 2009 - June 2010; collections May 2009 - April 2010)</t>
  </si>
  <si>
    <t>fy_11</t>
  </si>
  <si>
    <t>amount of sales tax for the bdd for fiscal year 2011 (disbursement July 2010 - June 2011; collections May 2010 - April 2011)</t>
  </si>
  <si>
    <t>name of the tax increment financing district</t>
  </si>
  <si>
    <t>public_hearing_date</t>
  </si>
  <si>
    <t>date of public hearing for TIF district</t>
  </si>
  <si>
    <t>yr_funds_first_diverted</t>
  </si>
  <si>
    <t>first year tax dollars were recorded as being diverted to the TIF district</t>
  </si>
  <si>
    <t>yr_funds_last_diverted</t>
  </si>
  <si>
    <t>last year tax dollars were recorded as being diverted to the TIF district (for TIF districts that have ended only)</t>
  </si>
  <si>
    <t>tif_classification</t>
  </si>
  <si>
    <t>main use or type of development in the district</t>
  </si>
  <si>
    <t>notes made my EWG</t>
  </si>
  <si>
    <t>86_increment_eav</t>
  </si>
  <si>
    <t>1986 incremental equalized assessed value of the real property in the district</t>
  </si>
  <si>
    <t>86_rate</t>
  </si>
  <si>
    <t>1986 property tax rate levied on property in the district</t>
  </si>
  <si>
    <t>86_tif_extension</t>
  </si>
  <si>
    <t>1986 total amount of property tax dollars extended to the TIF district</t>
  </si>
  <si>
    <t>87_increment_eav</t>
  </si>
  <si>
    <t>1987 incremental equalized assessed value of the real property in the district</t>
  </si>
  <si>
    <t>87_rate</t>
  </si>
  <si>
    <t>1987 property tax rate levied on property in the district</t>
  </si>
  <si>
    <t>87_tif_extension</t>
  </si>
  <si>
    <t>1987 total amount of property tax dollars extended to the TIF district</t>
  </si>
  <si>
    <t>88_increment_eav</t>
  </si>
  <si>
    <t>1988 incremental equalized assessed value of the real property in the district</t>
  </si>
  <si>
    <t>88_rate</t>
  </si>
  <si>
    <t>1988 property tax rate levied on property in the district</t>
  </si>
  <si>
    <t>88_tif_extension</t>
  </si>
  <si>
    <t>1988 total amount of property tax dollars extended to the TIF district</t>
  </si>
  <si>
    <t>89_increment_eav</t>
  </si>
  <si>
    <t>1989 incremental equalized assessed value of the real property in the district</t>
  </si>
  <si>
    <t>89_rate</t>
  </si>
  <si>
    <t>1989 property tax rate levied on property in the district</t>
  </si>
  <si>
    <t>89_tif_extension</t>
  </si>
  <si>
    <t>1989 total amount of property tax dollars extended to the TIF district</t>
  </si>
  <si>
    <t>90_increment_eav</t>
  </si>
  <si>
    <t>1990 incremental equalized assessed value of the real property in the district</t>
  </si>
  <si>
    <t>90_rate</t>
  </si>
  <si>
    <t>1990 property tax rate levied on property in the district</t>
  </si>
  <si>
    <t>90_tif_extension</t>
  </si>
  <si>
    <t>1990 total amount of property tax dollars extended to the TIF district</t>
  </si>
  <si>
    <t>91_increment_eav</t>
  </si>
  <si>
    <t>1991 incremental equalized assessed value of the real property in the district</t>
  </si>
  <si>
    <t>91_rate</t>
  </si>
  <si>
    <t>1991 property tax rate levied on property in the district</t>
  </si>
  <si>
    <t>91_tif_extension</t>
  </si>
  <si>
    <t>1991 total amount of property tax dollars extended to the TIF district</t>
  </si>
  <si>
    <t>92_increment_eav</t>
  </si>
  <si>
    <t>1992 incremental equalized assessed value of the real property in the district</t>
  </si>
  <si>
    <t>92_rate</t>
  </si>
  <si>
    <t>1992 property tax rate levied on property in the district</t>
  </si>
  <si>
    <t>92_tif_extension</t>
  </si>
  <si>
    <t>1992 total amount of property tax dollars extended to the TIF district</t>
  </si>
  <si>
    <t>93_increment_eav</t>
  </si>
  <si>
    <t>1993 incremental equalized assessed value of the real property in the district</t>
  </si>
  <si>
    <t>93_rate</t>
  </si>
  <si>
    <t>1993 property tax rate levied on property in the district</t>
  </si>
  <si>
    <t>93_tif_extension</t>
  </si>
  <si>
    <t>1993 total amount of property tax dollars extended to the TIF district</t>
  </si>
  <si>
    <t>94_increment_eav</t>
  </si>
  <si>
    <t>1994 incremental equalized assessed value of the real property in the district</t>
  </si>
  <si>
    <t>94_rate</t>
  </si>
  <si>
    <t>1994 property tax rate levied on property in the district</t>
  </si>
  <si>
    <t>94_tif_extension</t>
  </si>
  <si>
    <t>1994 total amount of property tax dollars extended to the TIF district</t>
  </si>
  <si>
    <t>95_increment_eav</t>
  </si>
  <si>
    <t>1995 incremental equalized assessed value of the real property in the district</t>
  </si>
  <si>
    <t>95_rate</t>
  </si>
  <si>
    <t>1995 property tax rate levied on property in the district</t>
  </si>
  <si>
    <t>95_tif_extension</t>
  </si>
  <si>
    <t>1995 total amount of property tax dollars extended to the TIF district</t>
  </si>
  <si>
    <t>96_increment_eav</t>
  </si>
  <si>
    <t>1996 incremental equalized assessed value of the real property in the district</t>
  </si>
  <si>
    <t>96_rate</t>
  </si>
  <si>
    <t>1996 property tax rate levied on property in the district</t>
  </si>
  <si>
    <t>96_tif_extension</t>
  </si>
  <si>
    <t>1996 total amount of property tax dollars extended to the TIF district</t>
  </si>
  <si>
    <t>97_increment_eav</t>
  </si>
  <si>
    <t>1997 incremental equalized assessed value of the real property in the district</t>
  </si>
  <si>
    <t>97_rate</t>
  </si>
  <si>
    <t>1997 property tax rate levied on property in the district</t>
  </si>
  <si>
    <t>97_tif_extension</t>
  </si>
  <si>
    <t>1997 total amount of property tax dollars extended to the TIF district</t>
  </si>
  <si>
    <t>98_increment_eav</t>
  </si>
  <si>
    <t>1998 incremental equalized assessed value of the real property in the district</t>
  </si>
  <si>
    <t>98_rate</t>
  </si>
  <si>
    <t>1998 property tax rate levied on property in the district</t>
  </si>
  <si>
    <t>98_tif_extension</t>
  </si>
  <si>
    <t>1998 total amount of property tax dollars extended to the TIF district</t>
  </si>
  <si>
    <t>99_increment_eav</t>
  </si>
  <si>
    <t>1999 incremental equalized assessed value of the real property in the district</t>
  </si>
  <si>
    <t>99_rate</t>
  </si>
  <si>
    <t>1999 property tax rate levied on property in the district</t>
  </si>
  <si>
    <t>99_tif_extension</t>
  </si>
  <si>
    <t>1999 total amount of property tax dollars extended to the TIF district</t>
  </si>
  <si>
    <t>00_increment_eav</t>
  </si>
  <si>
    <t>2000 incremental equalized assessed value of the real property in the district</t>
  </si>
  <si>
    <t>00_rate</t>
  </si>
  <si>
    <t>2000 property tax rate levied on property in the district</t>
  </si>
  <si>
    <t>00_tif_extension</t>
  </si>
  <si>
    <t>2000 total amount of property tax dollars extended to the TIF district</t>
  </si>
  <si>
    <t>01_increment_eav</t>
  </si>
  <si>
    <t>2001 incremental equalized assessed value of the real property in the district</t>
  </si>
  <si>
    <t>01_rate</t>
  </si>
  <si>
    <t>2001 property tax rate levied on property in the district</t>
  </si>
  <si>
    <t>01_tif_extension</t>
  </si>
  <si>
    <t>2001 total amount of property tax dollars extended to the TIF district</t>
  </si>
  <si>
    <t>02_increment_eav</t>
  </si>
  <si>
    <t>2002 incremental equalized assessed value of the real property in the district</t>
  </si>
  <si>
    <t>02_rate</t>
  </si>
  <si>
    <t>2002 property tax rate levied on property in the district</t>
  </si>
  <si>
    <t>02_tif_extension</t>
  </si>
  <si>
    <t>2002 total amount of property tax dollars extended to the TIF district</t>
  </si>
  <si>
    <t>03_increment_eav</t>
  </si>
  <si>
    <t>2003 incremental equalized assessed value of the real property in the district</t>
  </si>
  <si>
    <t>03_rate</t>
  </si>
  <si>
    <t>2003 property tax rate levied on property in the district</t>
  </si>
  <si>
    <t>03_tif_extension</t>
  </si>
  <si>
    <t>2003 total amount of property tax dollars extended to the TIF district</t>
  </si>
  <si>
    <t>04_increment_eav</t>
  </si>
  <si>
    <t>2004 incremental equalized assessed value of the real property in the district</t>
  </si>
  <si>
    <t>04_rate</t>
  </si>
  <si>
    <t>2004 property tax rate levied on property in the district</t>
  </si>
  <si>
    <t>04_tif_extension</t>
  </si>
  <si>
    <t>2004 total amount of property tax dollars extended to the TIF district</t>
  </si>
  <si>
    <t>05_increment_eav</t>
  </si>
  <si>
    <t>2005 incremental equalized assessed value of the real property in the district</t>
  </si>
  <si>
    <t>05_rate</t>
  </si>
  <si>
    <t>2005 property tax rate levied on property in the district</t>
  </si>
  <si>
    <t>05_tif_extension</t>
  </si>
  <si>
    <t>2005 total amount of property tax dollars extended to the TIF district</t>
  </si>
  <si>
    <t>06_increment_eav</t>
  </si>
  <si>
    <t>2006 incremental equalized assessed value of the real property in the district</t>
  </si>
  <si>
    <t>06_rate</t>
  </si>
  <si>
    <t>2006 property tax rate levied on property in the district</t>
  </si>
  <si>
    <t>06_tif_extension</t>
  </si>
  <si>
    <t>2006 total amount of property tax dollars extended to the TIF district</t>
  </si>
  <si>
    <t>07_increment_eav</t>
  </si>
  <si>
    <t>2007 incremental equalized assessed value of the real property in the district</t>
  </si>
  <si>
    <t>07_rate</t>
  </si>
  <si>
    <t>2007 property tax rate levied on property in the district</t>
  </si>
  <si>
    <t>07_tif_extension</t>
  </si>
  <si>
    <t>2007 total amount of property tax dollars extended to the TIF district</t>
  </si>
  <si>
    <t>08_increment_eav</t>
  </si>
  <si>
    <t>2008 incremental equalized assessed value of the real property in the district</t>
  </si>
  <si>
    <t>08_rate</t>
  </si>
  <si>
    <t>2008 property tax rate levied on property in the district</t>
  </si>
  <si>
    <t>08_tif_extension</t>
  </si>
  <si>
    <t>2008 total amount of property tax dollars extended to the TIF district</t>
  </si>
  <si>
    <t>09_increment_eav</t>
  </si>
  <si>
    <t>2009 incremental equalized assessed value of the real property in the district</t>
  </si>
  <si>
    <t>09_rate</t>
  </si>
  <si>
    <t>2009 property tax rate levied on property in the district</t>
  </si>
  <si>
    <t>09_tif_extension</t>
  </si>
  <si>
    <t>2009 total amount of property tax dollars extended to the TIF district</t>
  </si>
  <si>
    <t>state_sales_tax_extension</t>
  </si>
  <si>
    <t xml:space="preserve">total amount of sales tax dollars diverted to the TIF district </t>
  </si>
  <si>
    <t>Community Improvement Districts (CID)</t>
  </si>
  <si>
    <t>(1) Missouri Department of Revenue Annual Financial Reports, (2) The Office of the Missouri State Auditor  (3) St. Louis City Ordinances</t>
  </si>
  <si>
    <t>(1) The "year created" column indicates the year the CID was formed. If the year of formation was unavailable or could not be confirmed, the year that the state started collecting sales tax for the CID is indicated.  (2) An "*" indicates CIDs that have less than six taxpayers. To preserve confidentiality the amounts are not reported by DOR.</t>
  </si>
  <si>
    <t>12_sales&amp;use</t>
  </si>
  <si>
    <t>13_sales&amp;use</t>
  </si>
  <si>
    <t>14_sales&amp;use</t>
  </si>
  <si>
    <t>15_sales&amp;use</t>
  </si>
  <si>
    <t>Unincorporated</t>
  </si>
  <si>
    <t>St. Louis County</t>
  </si>
  <si>
    <t>Victoria Crossings CID</t>
  </si>
  <si>
    <t>Dardenne Prairie</t>
  </si>
  <si>
    <t>St. Charles</t>
  </si>
  <si>
    <t>Bryan Road CDD</t>
  </si>
  <si>
    <t>Tori Pines Commons CID</t>
  </si>
  <si>
    <t>St. Louis City</t>
  </si>
  <si>
    <t>South Grand CID</t>
  </si>
  <si>
    <t>Arnold</t>
  </si>
  <si>
    <t>Jefferson</t>
  </si>
  <si>
    <t>Richardson Crossing CID</t>
  </si>
  <si>
    <t>Jennings</t>
  </si>
  <si>
    <t>Plaza on Blvd Jennings CID</t>
  </si>
  <si>
    <t>TIF</t>
  </si>
  <si>
    <t>Wentzville</t>
  </si>
  <si>
    <t>West Pearce CID</t>
  </si>
  <si>
    <t>Midwest Plaza CID</t>
  </si>
  <si>
    <t>*</t>
  </si>
  <si>
    <t>Valley Park</t>
  </si>
  <si>
    <t>Route 141 Marshall Road CID</t>
  </si>
  <si>
    <t>Bear Creek CID</t>
  </si>
  <si>
    <t>Richmond Heights</t>
  </si>
  <si>
    <t>Hadley Township South 2 CID</t>
  </si>
  <si>
    <t>Kirkwood</t>
  </si>
  <si>
    <t>Manchester Lindbergh Southeast CID</t>
  </si>
  <si>
    <t>O'Fallon</t>
  </si>
  <si>
    <t>Caledonia CDD</t>
  </si>
  <si>
    <t>Washington</t>
  </si>
  <si>
    <t>Franklin</t>
  </si>
  <si>
    <t>Phoenix Center II</t>
  </si>
  <si>
    <t xml:space="preserve">sales tax rebate </t>
  </si>
  <si>
    <t>Jennings Station CID</t>
  </si>
  <si>
    <t xml:space="preserve">Eureka </t>
  </si>
  <si>
    <t>Eureka Pointe CID</t>
  </si>
  <si>
    <t>Weldon Spring</t>
  </si>
  <si>
    <t>Mountain Farm CID</t>
  </si>
  <si>
    <t>special assessment</t>
  </si>
  <si>
    <t>1201 Washington CID</t>
  </si>
  <si>
    <t>Elm and 370 CID</t>
  </si>
  <si>
    <t>Imperial Main CID</t>
  </si>
  <si>
    <t>Wentzville Bluffs CID</t>
  </si>
  <si>
    <t>property tax assessment of $3.85 per $100AV</t>
  </si>
  <si>
    <t>(overlaps Rocktownship Ambulance District)</t>
  </si>
  <si>
    <t>Springdale CDD</t>
  </si>
  <si>
    <t>620 Market CID</t>
  </si>
  <si>
    <t>TDD</t>
  </si>
  <si>
    <t>Marlborough</t>
  </si>
  <si>
    <t>Watson-Laclede Station Road CID</t>
  </si>
  <si>
    <t>Wildwood</t>
  </si>
  <si>
    <t>Crossings CDD</t>
  </si>
  <si>
    <t>2017 Chouteau CID</t>
  </si>
  <si>
    <t>Broadway Hotel CID</t>
  </si>
  <si>
    <t>Residence Inn Downtown/St. Louis CDD</t>
  </si>
  <si>
    <t>Loughborough Commons CID</t>
  </si>
  <si>
    <t>St Charles Riverfront CDD</t>
  </si>
  <si>
    <t>Laclede's Landing CID</t>
  </si>
  <si>
    <t>Union</t>
  </si>
  <si>
    <t>East Main &amp; Highway 47</t>
  </si>
  <si>
    <t>Cozen/MLK/Grand CID</t>
  </si>
  <si>
    <t>Union CID</t>
  </si>
  <si>
    <t>Highway 100 CID</t>
  </si>
  <si>
    <t>Zumbehl Road/Hwy 94 CID</t>
  </si>
  <si>
    <t>100 N. Euclid CID</t>
  </si>
  <si>
    <t>Ballpark Village CID</t>
  </si>
  <si>
    <t>Orpheum Theatre CID</t>
  </si>
  <si>
    <t>Park Pacific CID</t>
  </si>
  <si>
    <t>Chambers West Florissant CID</t>
  </si>
  <si>
    <t>Crestwood</t>
  </si>
  <si>
    <t>Crestwood Square CID</t>
  </si>
  <si>
    <t>Hilltop CID</t>
  </si>
  <si>
    <t>Northwoods</t>
  </si>
  <si>
    <t>North Oaks Plaza Shopping Center CID</t>
  </si>
  <si>
    <t>Festus</t>
  </si>
  <si>
    <t>Truman Village CID</t>
  </si>
  <si>
    <t>Belleau CID</t>
  </si>
  <si>
    <t>Plaza at Noah's Ark CID</t>
  </si>
  <si>
    <t>St. Peters</t>
  </si>
  <si>
    <t>Suemandy Drive I CID</t>
  </si>
  <si>
    <t>Suemandy/Mid-Rivers CID</t>
  </si>
  <si>
    <t>Georgian Square CID</t>
  </si>
  <si>
    <t>Grove CID</t>
  </si>
  <si>
    <t>Laurel CID</t>
  </si>
  <si>
    <t>Soda Fountain Square CID</t>
  </si>
  <si>
    <t>Syndicate Trust CID</t>
  </si>
  <si>
    <t>Brentwood</t>
  </si>
  <si>
    <t>8750 Manchester Road</t>
  </si>
  <si>
    <t>Brentwood Blvd/Clayton Rd</t>
  </si>
  <si>
    <t>Eureka S I44 CID</t>
  </si>
  <si>
    <t>Hazelwood</t>
  </si>
  <si>
    <t>Hazelwood Commerce Center CID</t>
  </si>
  <si>
    <t>"Real property special assessment equivalent to a Ch 353"; Audit report provides receipts for "road improvement assessment" and special assessment tax ($1.70)</t>
  </si>
  <si>
    <t>Manchester Ballas</t>
  </si>
  <si>
    <t>Mayfair Plaza CID</t>
  </si>
  <si>
    <t>Sappington Square CID</t>
  </si>
  <si>
    <t>**District rescinded tax effective 10-01-2012**</t>
  </si>
  <si>
    <t>Pacific</t>
  </si>
  <si>
    <t>Viaduct Commercial Area CID</t>
  </si>
  <si>
    <t>Osage Commercial CID</t>
  </si>
  <si>
    <t>special assessment based on $1/$100 AV</t>
  </si>
  <si>
    <t>Cottleville</t>
  </si>
  <si>
    <t>Old Town Cottleville CID</t>
  </si>
  <si>
    <t>Suemandy Drive II CID</t>
  </si>
  <si>
    <t>Veterans Memorial Parkway CID</t>
  </si>
  <si>
    <t>1100 Washington Ave CID</t>
  </si>
  <si>
    <t>1133 Washington Ave CID</t>
  </si>
  <si>
    <t>1225 Washington CID</t>
  </si>
  <si>
    <t>840 E Taylor CID</t>
  </si>
  <si>
    <t>Chouteau Crossing CID</t>
  </si>
  <si>
    <t>City Hospital RPA2 CID 1</t>
  </si>
  <si>
    <t>Cupples Station Building 9 CID</t>
  </si>
  <si>
    <t>Hadley Dean Building CID</t>
  </si>
  <si>
    <t>Riverfront Hotel CID</t>
  </si>
  <si>
    <t>St. Louis Convention Center Hotel CID</t>
  </si>
  <si>
    <t xml:space="preserve">*District rescinded tax effective 01-01-2015* </t>
  </si>
  <si>
    <t>Paddock Forest CID</t>
  </si>
  <si>
    <t>Mid Rivers Commons CID</t>
  </si>
  <si>
    <t>Waterbury Storm Water CID</t>
  </si>
  <si>
    <t>Crowne Plaza CID</t>
  </si>
  <si>
    <t>CWE Business CID</t>
  </si>
  <si>
    <t>Railway Exchange Building CID</t>
  </si>
  <si>
    <t>Green Park</t>
  </si>
  <si>
    <t>Flori Drive CID</t>
  </si>
  <si>
    <t>Biltmore East CID</t>
  </si>
  <si>
    <t>Herculaneum</t>
  </si>
  <si>
    <t>McNutt Road Corridor CID</t>
  </si>
  <si>
    <t>212 S. Grand CID</t>
  </si>
  <si>
    <t>Cheshire Annex CID</t>
  </si>
  <si>
    <t>City Hospital Powerhouse CID</t>
  </si>
  <si>
    <t>Cheshire CID</t>
  </si>
  <si>
    <t>Sunset Hills</t>
  </si>
  <si>
    <t>Viking Conference Center CID</t>
  </si>
  <si>
    <t>High Ridge Commons CID</t>
  </si>
  <si>
    <t>Hillsboro</t>
  </si>
  <si>
    <t>Peach Tree CID</t>
  </si>
  <si>
    <t>Crystal City</t>
  </si>
  <si>
    <t>Twin City Mall CID</t>
  </si>
  <si>
    <t>1601 S. Jefferson CID</t>
  </si>
  <si>
    <t>Maplewood</t>
  </si>
  <si>
    <t>Deer Creek Center CID</t>
  </si>
  <si>
    <t>Ferguson</t>
  </si>
  <si>
    <t>North County Festival Square CID</t>
  </si>
  <si>
    <t>St. Ann</t>
  </si>
  <si>
    <t>NWP CID</t>
  </si>
  <si>
    <t>TIF, TDD</t>
  </si>
  <si>
    <t>Woodson Terrace</t>
  </si>
  <si>
    <t>OMH Woodson Terrace CID</t>
  </si>
  <si>
    <t xml:space="preserve">special assessment </t>
  </si>
  <si>
    <t>Telegraph Crossing North CID</t>
  </si>
  <si>
    <t>East Osage CID</t>
  </si>
  <si>
    <t>North Broadway Carrie CID</t>
  </si>
  <si>
    <t>Union Station CID</t>
  </si>
  <si>
    <t>Edmundson</t>
  </si>
  <si>
    <t>10700 Pear Tree Lane CID</t>
  </si>
  <si>
    <t>Chesterfield</t>
  </si>
  <si>
    <t>Chesterfield Blue Valley CID</t>
  </si>
  <si>
    <t>Ladue/Clayton</t>
  </si>
  <si>
    <t>Colonial Marketplace CID</t>
  </si>
  <si>
    <t>Clayton</t>
  </si>
  <si>
    <t>Daniele CID</t>
  </si>
  <si>
    <t>Sullivan</t>
  </si>
  <si>
    <t>Sullivan Marketplace</t>
  </si>
  <si>
    <t>Ridgecrest CID</t>
  </si>
  <si>
    <t>Magnolia CID</t>
  </si>
  <si>
    <t xml:space="preserve">Bridgeton  </t>
  </si>
  <si>
    <t>Bridgeton NWP CID</t>
  </si>
  <si>
    <t>University City</t>
  </si>
  <si>
    <t>Delmar/Delcrest CID</t>
  </si>
  <si>
    <t>Grant Center CID</t>
  </si>
  <si>
    <t>Shrewsbury</t>
  </si>
  <si>
    <t>Kenrick Plaza CID</t>
  </si>
  <si>
    <t>St. John</t>
  </si>
  <si>
    <t>St. Charles Rock Road CID</t>
  </si>
  <si>
    <t>1831/2000 Sidney Street</t>
  </si>
  <si>
    <t>2350 South Grand CID</t>
  </si>
  <si>
    <t>Carrie Ave CID</t>
  </si>
  <si>
    <t>Euclid South CID</t>
  </si>
  <si>
    <t>Hampton/Berthold CID</t>
  </si>
  <si>
    <t>St Louis Convention Center Hotel 3 CID</t>
  </si>
  <si>
    <t>Ellisville</t>
  </si>
  <si>
    <t>Ellisville Marketplace CID</t>
  </si>
  <si>
    <t>Lemay CID</t>
  </si>
  <si>
    <t>Rock Hill</t>
  </si>
  <si>
    <t>Downtown St. Louis CID</t>
  </si>
  <si>
    <t>Robinwood West CID</t>
  </si>
  <si>
    <t>Grand Center CID</t>
  </si>
  <si>
    <t>Loop East CID</t>
  </si>
  <si>
    <t>Euclid/Laclede CID</t>
  </si>
  <si>
    <t>370/Missouri Bottom Road/Taussig Road CID</t>
  </si>
  <si>
    <t>Gaslight Square CID</t>
  </si>
  <si>
    <t>Crestwood Point</t>
  </si>
  <si>
    <t>TDD, TIF</t>
  </si>
  <si>
    <t xml:space="preserve">Dardenne Prairie </t>
  </si>
  <si>
    <t>BaratHaven CID</t>
  </si>
  <si>
    <t>Lafayette Square Townhouses CID</t>
  </si>
  <si>
    <t>Shenandoah Place CID</t>
  </si>
  <si>
    <t>Crestwood Market CID</t>
  </si>
  <si>
    <t>1235 Washington CID</t>
  </si>
  <si>
    <t>60 Plaza Square CID</t>
  </si>
  <si>
    <t>Enright/Arlington CID</t>
  </si>
  <si>
    <t>The Bottle District CID</t>
  </si>
  <si>
    <t>Elm Point Commons CID</t>
  </si>
  <si>
    <t>1400 Washington CID</t>
  </si>
  <si>
    <t>1401 Pine CID</t>
  </si>
  <si>
    <t>Chemical Building CID</t>
  </si>
  <si>
    <t>Flora Place CID</t>
  </si>
  <si>
    <t>Gentry's Landing CID</t>
  </si>
  <si>
    <t>Grand and Shenandoah CID</t>
  </si>
  <si>
    <t>Riverside CID</t>
  </si>
  <si>
    <t>14th and Market CID</t>
  </si>
  <si>
    <t>4100 Forest Park CID</t>
  </si>
  <si>
    <t>Soulard Market Apartments CID</t>
  </si>
  <si>
    <t>Warehouse of Fixtures CID</t>
  </si>
  <si>
    <t>Dutchtown CID</t>
  </si>
  <si>
    <t>Berkeley, Ferguson</t>
  </si>
  <si>
    <t xml:space="preserve">Berkeley, Ferguson-Northpark CID </t>
  </si>
  <si>
    <t>Fountain Plaza CID</t>
  </si>
  <si>
    <t>Maryland Heights</t>
  </si>
  <si>
    <t>zz</t>
  </si>
  <si>
    <t>total_sales_tax</t>
  </si>
  <si>
    <t>Bridgeton</t>
  </si>
  <si>
    <t>Dellwood</t>
  </si>
  <si>
    <t>Des Peres</t>
  </si>
  <si>
    <t>Market at McKnight CID</t>
  </si>
  <si>
    <t>Adie/St. Charles Rock Road CID</t>
  </si>
  <si>
    <t>Fountain Lakes Commerce Center North CID</t>
  </si>
  <si>
    <t>Fountain Lakes Commerce Center South CID</t>
  </si>
  <si>
    <t>West Clay Extension CID</t>
  </si>
  <si>
    <t>Berkeley -Special assessment ($1,335 per acre); Ferguson - special assessment rate $1600/acre (2015), $1516 in 2016</t>
  </si>
  <si>
    <t>special Assessment</t>
  </si>
  <si>
    <t>real property tax of $0.877 to $1.0 per $100AV &gt; 2006 (0.877); 2007 (0.8555); 2008 (0.8555)</t>
  </si>
  <si>
    <t>special assessment of $300 on all parcels</t>
  </si>
  <si>
    <t>special assessment of $2.5 per $100 AV of improvements</t>
  </si>
  <si>
    <t xml:space="preserve">*effective January 1, 2010 this district increased their tax rate to 1%. </t>
  </si>
  <si>
    <t xml:space="preserve">Special assessment (2 classes); l% CID sales tax imposed by CID Resolution 2009-003 on September 29. 2009. </t>
  </si>
  <si>
    <t>special assessment (2 classes)</t>
  </si>
  <si>
    <t>special assessment of $1 on all tickets/admissions to entertainment venues</t>
  </si>
  <si>
    <t xml:space="preserve">special assessment (up to 2%) </t>
  </si>
  <si>
    <t>special assessment (3 classes and 8 sub-residential classes)</t>
  </si>
  <si>
    <t>sales tax 1.5% of annual increases over base revs generated by dev property</t>
  </si>
  <si>
    <t>property tax and special assessment</t>
  </si>
  <si>
    <t>special assessment $0.75 per $100 AV of real property in the district</t>
  </si>
  <si>
    <t>special assessment (4 classes)</t>
  </si>
  <si>
    <t>special assessment (3 classes)</t>
  </si>
  <si>
    <t>Sales and Use Tax Collected 2012</t>
  </si>
  <si>
    <t>Sales and Use Tax Collected 2013</t>
  </si>
  <si>
    <t>Sales and Use Tax Collected 2014</t>
  </si>
  <si>
    <t>Sales and Use Tax Collected 2015</t>
  </si>
  <si>
    <t>Total Sales and Use Tax Collected 2006 thru 2015</t>
  </si>
  <si>
    <t>Transportation Development Districts (TDD)</t>
  </si>
  <si>
    <t>(1) Missouri State Auditor Reports, (2) Missouri Department of Revenue, (3) Municipal financial reports (4) St. Louis City Ordinances</t>
  </si>
  <si>
    <t xml:space="preserve">(1) Effective January 1, 2010, the Missouri Department of Revenue began collecting transportation development taxes that were previously collected locally. Based on the statute, this tax will not be imposed on sales or use of motor vehicles, trailers, boats or outboard motors nor to all sales of electricity or electrical current, water and gas, natural or artificial, nor to sales of service to telephone subscribers, either local or long distance. (2) An "*" indicates TDDs that have less than six taxpayers. To preserve confidentiality the amounts are not reported by DOR.                                         </t>
  </si>
  <si>
    <t>exp_date</t>
  </si>
  <si>
    <t>fy12_sales_tax</t>
  </si>
  <si>
    <t>fy13_sales_tax</t>
  </si>
  <si>
    <t>fy14_sales_tax</t>
  </si>
  <si>
    <t>fy15_sales_tax</t>
  </si>
  <si>
    <t>St. Clair</t>
  </si>
  <si>
    <t>I-44 &amp; HWY 47 Triangle</t>
  </si>
  <si>
    <t>1% sales tax</t>
  </si>
  <si>
    <t>Arnold Retail Corridor</t>
  </si>
  <si>
    <t>unknown</t>
  </si>
  <si>
    <t>Arnold Triangle</t>
  </si>
  <si>
    <t xml:space="preserve">Highway 141/67                                                       </t>
  </si>
  <si>
    <t>retail</t>
  </si>
  <si>
    <t>0.5% sales tax</t>
  </si>
  <si>
    <t xml:space="preserve">Ridgecrest                                                                    </t>
  </si>
  <si>
    <t>CID</t>
  </si>
  <si>
    <t xml:space="preserve">Truman Boulevard                                                                    </t>
  </si>
  <si>
    <t>De Soto</t>
  </si>
  <si>
    <t xml:space="preserve">Highway 21                                                                    </t>
  </si>
  <si>
    <t>Hillsboro Lake Terrace</t>
  </si>
  <si>
    <t>Hyannis Port Road</t>
  </si>
  <si>
    <t>BaratHaven</t>
  </si>
  <si>
    <t>mixed - hotel, restaurant, and retail establishments</t>
  </si>
  <si>
    <t xml:space="preserve">Dardenne Town Square </t>
  </si>
  <si>
    <t>0.5 % sales tax</t>
  </si>
  <si>
    <t>Lake St. Louis</t>
  </si>
  <si>
    <t>Hawk Ridge</t>
  </si>
  <si>
    <t>mixed - retail, banking, restaurant, service</t>
  </si>
  <si>
    <t>.75 % sales tax</t>
  </si>
  <si>
    <t>property owner and city</t>
  </si>
  <si>
    <t>Meadows</t>
  </si>
  <si>
    <t xml:space="preserve">O' Fallon </t>
  </si>
  <si>
    <t>Kingsmill</t>
  </si>
  <si>
    <t>Hutchings Farm Plaza</t>
  </si>
  <si>
    <t>property owner</t>
  </si>
  <si>
    <t>Megan Shoppes</t>
  </si>
  <si>
    <t>1 % sales tax</t>
  </si>
  <si>
    <t>-</t>
  </si>
  <si>
    <t>Mexico Road</t>
  </si>
  <si>
    <t>retail and restaurant</t>
  </si>
  <si>
    <t>WingHaven</t>
  </si>
  <si>
    <t>0.625% sales tax (could increase to 1%)</t>
  </si>
  <si>
    <t>First Capital Drive</t>
  </si>
  <si>
    <t>Mark Twain Mall</t>
  </si>
  <si>
    <t>St. Charles Riverfront</t>
  </si>
  <si>
    <t>Boscherts Landing</t>
  </si>
  <si>
    <t>Salt Lick Road</t>
  </si>
  <si>
    <t>St. Peters (and Cottleville)</t>
  </si>
  <si>
    <t>Midrivers/N</t>
  </si>
  <si>
    <t>.5% sales tax</t>
  </si>
  <si>
    <t>0.25% sales tax</t>
  </si>
  <si>
    <t>Wentzville II</t>
  </si>
  <si>
    <t>Wentzville III</t>
  </si>
  <si>
    <t>Wentzville Parkway I</t>
  </si>
  <si>
    <t>None</t>
  </si>
  <si>
    <t>Ballwin</t>
  </si>
  <si>
    <t>St. Louis</t>
  </si>
  <si>
    <t xml:space="preserve">Clarkson Kehrs Mill </t>
  </si>
  <si>
    <t>Seven Trails Drive</t>
  </si>
  <si>
    <t xml:space="preserve">Brentwood/Eager                                                                    </t>
  </si>
  <si>
    <t>Hanley Station</t>
  </si>
  <si>
    <t xml:space="preserve">Bridgeton NWP                                                                    </t>
  </si>
  <si>
    <t xml:space="preserve">North Outer Forty                                             </t>
  </si>
  <si>
    <t>5/8% sales tax</t>
  </si>
  <si>
    <t xml:space="preserve">Centene Plaza </t>
  </si>
  <si>
    <t>Country Club Hills</t>
  </si>
  <si>
    <t xml:space="preserve">Lucas &amp; Hunt/Chandler </t>
  </si>
  <si>
    <t>Glenwood-Watson</t>
  </si>
  <si>
    <t>Des Peres Corners</t>
  </si>
  <si>
    <t>Dierbergs Des Peres</t>
  </si>
  <si>
    <t>10700 Pear Tree Lane TDD</t>
  </si>
  <si>
    <t>Eureka</t>
  </si>
  <si>
    <t>Eureka South I-44</t>
  </si>
  <si>
    <t>Florissant</t>
  </si>
  <si>
    <t xml:space="preserve">Koch Plaza </t>
  </si>
  <si>
    <t>Newco TDD</t>
  </si>
  <si>
    <t xml:space="preserve">Lindbergh E Concord </t>
  </si>
  <si>
    <t>Elm Grove</t>
  </si>
  <si>
    <t>Manchester</t>
  </si>
  <si>
    <t>Manchester Highlands</t>
  </si>
  <si>
    <t xml:space="preserve">South Manchester </t>
  </si>
  <si>
    <t>0.75% sales tax</t>
  </si>
  <si>
    <t>Maplewood &amp; Brentwood</t>
  </si>
  <si>
    <t>Hanley Road Corridor</t>
  </si>
  <si>
    <t xml:space="preserve">Old Dorsett Road                                                                      </t>
  </si>
  <si>
    <t xml:space="preserve">Westport Plaza                                                                      </t>
  </si>
  <si>
    <t>Moline Acres</t>
  </si>
  <si>
    <t>St. Cyr Road</t>
  </si>
  <si>
    <t>0.625% sales tax</t>
  </si>
  <si>
    <t xml:space="preserve">Brentwood Boulevard/Clayton Road                                                                   </t>
  </si>
  <si>
    <t>Market at McKnight</t>
  </si>
  <si>
    <t xml:space="preserve">St. Charles Rock Road                                                                    </t>
  </si>
  <si>
    <t>3/4% sales tax</t>
  </si>
  <si>
    <t>Town and Country</t>
  </si>
  <si>
    <t>Town and Country Crossing</t>
  </si>
  <si>
    <t xml:space="preserve">1030 Woodcrest Terrace Drive                                                                    </t>
  </si>
  <si>
    <t>Unincorporated (and Normandy, Cool Valley, Bellerive)</t>
  </si>
  <si>
    <t>University Place</t>
  </si>
  <si>
    <t>Highway 367 &amp; Parker Rd</t>
  </si>
  <si>
    <t xml:space="preserve">Lormil Heights                                                                      </t>
  </si>
  <si>
    <t xml:space="preserve">St. John's Church Road </t>
  </si>
  <si>
    <t>retail, restaurant and service</t>
  </si>
  <si>
    <t>University City (and St. Louis City)</t>
  </si>
  <si>
    <t>Loop Trolley</t>
  </si>
  <si>
    <t>Meramec Station Road &amp; Hwy 141</t>
  </si>
  <si>
    <t>restaurant, retail, service</t>
  </si>
  <si>
    <t>1 % sales tax; special assessment of $0.5 per rented room for hotels</t>
  </si>
  <si>
    <t xml:space="preserve">OHM Woodson Terrace                                                        </t>
  </si>
  <si>
    <t xml:space="preserve">St. Louis </t>
  </si>
  <si>
    <t>Ballwin Towne Center</t>
  </si>
  <si>
    <t>Brentwood Pointe</t>
  </si>
  <si>
    <t>1.0 % sales tax</t>
  </si>
  <si>
    <t xml:space="preserve">Brentwood/Strassner Road </t>
  </si>
  <si>
    <t>0.50% sales tax</t>
  </si>
  <si>
    <t>City of Brentwood &amp; St. Louis County</t>
  </si>
  <si>
    <t>Hanley/Eager Road</t>
  </si>
  <si>
    <t>retail, banking, office</t>
  </si>
  <si>
    <t>1% sales tax; parking garage fee not to exceed 10% of parking fees, contingent on construction of Phase 2 of project</t>
  </si>
  <si>
    <t>Kenilworth</t>
  </si>
  <si>
    <t>0.25% sales tax; special assessment</t>
  </si>
  <si>
    <t>Bridgeton/Hazelwood</t>
  </si>
  <si>
    <t>370 MO Bottom Road/Taussig Road</t>
  </si>
  <si>
    <t>TIF, CID</t>
  </si>
  <si>
    <t>mixed - retail , restaurant, service</t>
  </si>
  <si>
    <t>Chesterfield Commons</t>
  </si>
  <si>
    <t>Chesterfield Valley</t>
  </si>
  <si>
    <t>0.375% sales tax</t>
  </si>
  <si>
    <t>Big Bend Crossing</t>
  </si>
  <si>
    <t>Creve Coeur</t>
  </si>
  <si>
    <t>Olive Boulevard</t>
  </si>
  <si>
    <t>hotel, retail, banking, restaurant, service</t>
  </si>
  <si>
    <t>.5% sales tax; special assessment on all property AV &lt; $4 million</t>
  </si>
  <si>
    <t>Olive Graeser</t>
  </si>
  <si>
    <t>Eureka Commercial Park</t>
  </si>
  <si>
    <t>0.875% sales tax</t>
  </si>
  <si>
    <t>Eureka Old Town</t>
  </si>
  <si>
    <t>0.75 % sales tax</t>
  </si>
  <si>
    <t>Shoppes at Hilltop</t>
  </si>
  <si>
    <t>Fenton</t>
  </si>
  <si>
    <t>Fenton Crossing</t>
  </si>
  <si>
    <t>Gravois Bluffs</t>
  </si>
  <si>
    <t>Pershall Road</t>
  </si>
  <si>
    <t>Shoppes at Cross Keys</t>
  </si>
  <si>
    <t>retail, grocery, restaurant and service</t>
  </si>
  <si>
    <t>Station Plaza</t>
  </si>
  <si>
    <t>Folk Avenue South</t>
  </si>
  <si>
    <t>Hanley Road and North of Folk Avenue</t>
  </si>
  <si>
    <t>Francis Place</t>
  </si>
  <si>
    <t>mixed - retail, apartment</t>
  </si>
  <si>
    <t>St. John Crossings</t>
  </si>
  <si>
    <t>Webster Groves</t>
  </si>
  <si>
    <t>Shoppes at Old Webster</t>
  </si>
  <si>
    <t>1225 Washington</t>
  </si>
  <si>
    <t xml:space="preserve">1831/2000 Sidney Street                                                                     </t>
  </si>
  <si>
    <t xml:space="preserve">212 S. Grand </t>
  </si>
  <si>
    <t xml:space="preserve">2118 Chouteau                                                       </t>
  </si>
  <si>
    <t>commercial</t>
  </si>
  <si>
    <t xml:space="preserve">620 Market </t>
  </si>
  <si>
    <t>Adler Lofts</t>
  </si>
  <si>
    <t xml:space="preserve">Ballpark Village </t>
  </si>
  <si>
    <t>Bottle District</t>
  </si>
  <si>
    <t xml:space="preserve">Broadway Carrie                                                                    </t>
  </si>
  <si>
    <t>Broadway Hotel</t>
  </si>
  <si>
    <t>1% sales tax (CID has 1% also)</t>
  </si>
  <si>
    <t>City Hospital Laundry</t>
  </si>
  <si>
    <t>City Hospital Powerhouse</t>
  </si>
  <si>
    <t>Crowne Plaza TDD</t>
  </si>
  <si>
    <t xml:space="preserve">Euclid Buckingham </t>
  </si>
  <si>
    <t xml:space="preserve">Hampton/Berthold                                                                    </t>
  </si>
  <si>
    <t>Highlands</t>
  </si>
  <si>
    <t>mixed - retail, residential, commercial, medical</t>
  </si>
  <si>
    <t>Laurel TDD</t>
  </si>
  <si>
    <t>Loop Hotel</t>
  </si>
  <si>
    <t xml:space="preserve">Magnolia                                                                    </t>
  </si>
  <si>
    <t>Merchant's Laclede</t>
  </si>
  <si>
    <t>Railway Exchange Building</t>
  </si>
  <si>
    <t xml:space="preserve">CID, TIF </t>
  </si>
  <si>
    <t>Residence Inn Downtown St. Louis</t>
  </si>
  <si>
    <t>Southtown</t>
  </si>
  <si>
    <t>retail, parking lot</t>
  </si>
  <si>
    <t xml:space="preserve">St. Louis Convention Center Hotel </t>
  </si>
  <si>
    <t xml:space="preserve">St. Louis Food Hub                                                                    </t>
  </si>
  <si>
    <t>Washington Avenue</t>
  </si>
  <si>
    <t>St. Louis City &amp; Richmond Heights</t>
  </si>
  <si>
    <t>St. Louis City &amp; St. Louis</t>
  </si>
  <si>
    <t>Cheshire TDD</t>
  </si>
  <si>
    <t xml:space="preserve">1% sales tax </t>
  </si>
  <si>
    <t>reported expiration date of the TDD</t>
  </si>
  <si>
    <t>TDD's estimated life in years</t>
  </si>
  <si>
    <t>Sales Tax Collected FY 2012</t>
  </si>
  <si>
    <t>Sales Tax Collected FY 2013</t>
  </si>
  <si>
    <t>Sales Tax Collected FY 2014</t>
  </si>
  <si>
    <t>Sales Tax Collected FY 2015</t>
  </si>
  <si>
    <t>Total Sales and Use Tax Collected 2002 thru 2015</t>
  </si>
  <si>
    <t>mixed retail and restaurant</t>
  </si>
  <si>
    <t>retail, restaurant</t>
  </si>
  <si>
    <t>hotel, medical, retail, restaurant, and service</t>
  </si>
  <si>
    <t>retail, restaurant, grocery</t>
  </si>
  <si>
    <t>retail, restaurant, services</t>
  </si>
  <si>
    <t>mixed, retail, restaurant, residential and leisure (hotel)</t>
  </si>
  <si>
    <t>commercial, retail, and restaurant</t>
  </si>
  <si>
    <t>grocery, retail, restaurant</t>
  </si>
  <si>
    <t>grocery</t>
  </si>
  <si>
    <t>leisure/hotel</t>
  </si>
  <si>
    <t>retail, restaurant, medical</t>
  </si>
  <si>
    <t>grocery, retail restaurant</t>
  </si>
  <si>
    <t>retail, commercial</t>
  </si>
  <si>
    <t>mixed - retail, restaurant, commercial</t>
  </si>
  <si>
    <t>commercial, warehouse, industrial</t>
  </si>
  <si>
    <t>retail, restaurant, service, and medical</t>
  </si>
  <si>
    <t>medical, retail, restaurant</t>
  </si>
  <si>
    <t>restaurant</t>
  </si>
  <si>
    <t>retail, residential, restaurant</t>
  </si>
  <si>
    <t>mixed, restaurant, commercial, residential</t>
  </si>
  <si>
    <t>mixed - restaurant, office</t>
  </si>
  <si>
    <t>residential</t>
  </si>
  <si>
    <t>CB5421 5975 (Loop Trolley)</t>
  </si>
  <si>
    <t>retail, commercial, residential</t>
  </si>
  <si>
    <t>leisure - event space</t>
  </si>
  <si>
    <t>mixed - restaurant, leisure/event space</t>
  </si>
  <si>
    <t>leisure - hotel</t>
  </si>
  <si>
    <t>leisure, hotel, and restaurant</t>
  </si>
  <si>
    <t>property owner &amp; Jefferson County</t>
  </si>
  <si>
    <t xml:space="preserve">type </t>
  </si>
  <si>
    <t>Type of development based on local government reports, newspaper reports, google searches, and other sources referenced by UMSL and EWG</t>
  </si>
  <si>
    <t>notes as reported in annual reports from DED</t>
  </si>
  <si>
    <t>add_info_ded</t>
  </si>
  <si>
    <t>additional information, as reported in DED annual reports</t>
  </si>
  <si>
    <t>yr_terminated</t>
  </si>
  <si>
    <t xml:space="preserve">year terminated </t>
  </si>
  <si>
    <t>Tax Increment Financing (TIF) - MO</t>
  </si>
  <si>
    <t>(1) DED Database, (2) Municipal CAFRs, (3) County assessor records, (4) newspaper articles</t>
  </si>
  <si>
    <t>(1) Data was first included from the most recent year available from the Missouri DED database. Municipal and county records were only referred to when no PILOTs or EATs information was provided in the DED report. Additional information found in newspaper</t>
  </si>
  <si>
    <t>ded_notes</t>
  </si>
  <si>
    <t>City of St. Louis</t>
  </si>
  <si>
    <t>100 N. Euclid (352-136)</t>
  </si>
  <si>
    <t>Dale E. Ruthsatz Lisa Harmon</t>
  </si>
  <si>
    <t>SLDC</t>
  </si>
  <si>
    <t>314-657-3732</t>
  </si>
  <si>
    <t>City Walk in Euclid, L.L.C.</t>
  </si>
  <si>
    <t>O. Bruce Mills</t>
  </si>
  <si>
    <t>(314)721-8000</t>
  </si>
  <si>
    <t>69510</t>
  </si>
  <si>
    <t/>
  </si>
  <si>
    <t>58</t>
  </si>
  <si>
    <t>5</t>
  </si>
  <si>
    <t>On Euclid Ave. between Lindell and Forest Park Blvd.</t>
  </si>
  <si>
    <t>Construct new mixed-use 7 story structure with 177 market rate apartments, 438 space parking garage and 38,430 sq. ft. 1st floor retail on 1.65 acre site.</t>
  </si>
  <si>
    <t>Under Construction</t>
  </si>
  <si>
    <t>Blight</t>
  </si>
  <si>
    <t>Project had unusual/extraordinary costs that made the project financially unfeasible in the market place.</t>
  </si>
  <si>
    <t>General Obligation Bonds</t>
  </si>
  <si>
    <t>1001 Locust (352-108)</t>
  </si>
  <si>
    <t>Dale E. RuthsatzLisa Harmon</t>
  </si>
  <si>
    <t>St Louis Development Corporation</t>
  </si>
  <si>
    <t>Kinloch LLC</t>
  </si>
  <si>
    <t>Craig Heller</t>
  </si>
  <si>
    <t>314-241-6702</t>
  </si>
  <si>
    <t>68083</t>
  </si>
  <si>
    <t>City of St Louis</t>
  </si>
  <si>
    <t>The project location is 1001 Locust St., which was previously known as the Farm and Home Building.</t>
  </si>
  <si>
    <t>The project consists of the rehabilitation of a six-story building with approximately 8,800 s/f of retail space and 45,000 s/f of office space.</t>
  </si>
  <si>
    <t>Fully-Operational</t>
  </si>
  <si>
    <t>1111 Olive (352-127)</t>
  </si>
  <si>
    <t>Infomedia, Inc.</t>
  </si>
  <si>
    <t>Brad Pittlenger</t>
  </si>
  <si>
    <t>314-621-5500</t>
  </si>
  <si>
    <t>68590</t>
  </si>
  <si>
    <t>54</t>
  </si>
  <si>
    <t>4</t>
  </si>
  <si>
    <t>1111 Olive St.</t>
  </si>
  <si>
    <t>The mixed-use development on .56 acres includes the renovation of a five-story structure originally used to house the Post-Dispatch printing presses, and more recently used by KSDK and the United Way.  It is anticipated it will be used for approximately 7,900 sq. ft. of first floor retail, 77,000 sq. ft. of office and 10,000 sq. ft. of storage.</t>
  </si>
  <si>
    <t>mixed</t>
  </si>
  <si>
    <t>1133 Washington Ave. (352-48)</t>
  </si>
  <si>
    <t>Washington Avenue Apts, L.P.</t>
  </si>
  <si>
    <t>Brian Bruce</t>
  </si>
  <si>
    <t>314-469-2222</t>
  </si>
  <si>
    <t>66421</t>
  </si>
  <si>
    <t>63</t>
  </si>
  <si>
    <t>Northeast corner of Tucker Blvd. and Washington Ave. in the Washington Ave. Loft District.</t>
  </si>
  <si>
    <t>Renovation of former Days In Motel into 127 apartment units for rental, commercial usage and related parking.</t>
  </si>
  <si>
    <t>1136 Washington Avenue (A.D. Brown Bldg.) (352-58)</t>
  </si>
  <si>
    <t>A.D. Brown Acquisition Corp., LLC</t>
  </si>
  <si>
    <t>Jeff N Crossland</t>
  </si>
  <si>
    <t>310-477-5100</t>
  </si>
  <si>
    <t>66556</t>
  </si>
  <si>
    <t>1136 Washington Ave. at southeast corner of Washington at Tucker Blvd. in downtown St. Louis</t>
  </si>
  <si>
    <t>Renovation of 9-story A. D. Brown Building for 89 condominiums with ground floor commercialand related parking.</t>
  </si>
  <si>
    <t>1141-51 S. 7th St. (352-23)</t>
  </si>
  <si>
    <t>St. Louis Development Corporation</t>
  </si>
  <si>
    <t>Disper-Schmitt Properties, LLC</t>
  </si>
  <si>
    <t>G Mark Disper</t>
  </si>
  <si>
    <t>314-450-5950</t>
  </si>
  <si>
    <t>65724</t>
  </si>
  <si>
    <t>South of Downtown between Chouteau Ave. and I-55.</t>
  </si>
  <si>
    <t>Adapt an historic 48,000 s/f two-story industrial building for office use.  Provide an expanded job source for the southern edge of downtown.</t>
  </si>
  <si>
    <t>Project had unusual/extraordinary costs that made the project financially unfeasible in the market place. Project required significant public infrastructure investment to remedy existing inadequate conditions.  Project required significant public infrastructure investment to construct adequate capacity to support the project.</t>
  </si>
  <si>
    <t>1225 Washington (352-122)</t>
  </si>
  <si>
    <t>McGowan Brothers Development</t>
  </si>
  <si>
    <t>Timothy McGowan, Member</t>
  </si>
  <si>
    <t>314-588-1170</t>
  </si>
  <si>
    <t>68264</t>
  </si>
  <si>
    <t>The project consists of the rehabilitation of a seven-story building located at 1225 Washington Avenue, St. Louis, Mo 63103.</t>
  </si>
  <si>
    <t>This project will involve the rehabilitation of approx 45 residential apartments Unit size is anticipated to average approx. 1,050 square feet in size, renting for an average price of .90 per square foot 940 per month.  Additionally, seeks to rehabilitate 11,800 square feet for mixed commercial activity an restaurant/bar or chain retailer is expected to occupy this space for an average rent of 26 per square foot, or 25,500.</t>
  </si>
  <si>
    <t>Pay-as-you-go; General Obligation Bonds</t>
  </si>
  <si>
    <t>1300 Convention Plaza (352-47)</t>
  </si>
  <si>
    <t>Convention Plaza Apartments, LLC</t>
  </si>
  <si>
    <t>Timothy McGowan</t>
  </si>
  <si>
    <t>314-621-1904</t>
  </si>
  <si>
    <t>66553</t>
  </si>
  <si>
    <t>1300 Convention Plaza</t>
  </si>
  <si>
    <t>Preservation of historic building.</t>
  </si>
  <si>
    <t>1312 Washington (Garment Row Lofts 352-30)</t>
  </si>
  <si>
    <t>1312 Washington Ave, LLC</t>
  </si>
  <si>
    <t>John Carroll</t>
  </si>
  <si>
    <t>314-621-7646</t>
  </si>
  <si>
    <t>65910</t>
  </si>
  <si>
    <t>In the western part of downtown in the Washington Ave. Loft District</t>
  </si>
  <si>
    <t>Adaptive resue of 7-story, 36,250 s/f building for 12 condos plus ground floor retail.</t>
  </si>
  <si>
    <t>1449-1601 S. Jefferson (352-132)</t>
  </si>
  <si>
    <t>Green Street Development Group, LLC</t>
  </si>
  <si>
    <t>Brian Pratt</t>
  </si>
  <si>
    <t>314-726-2500</t>
  </si>
  <si>
    <t>69115</t>
  </si>
  <si>
    <t>Project is on west side of S. Jefferson between Park Ave. and Lafayette Ave.</t>
  </si>
  <si>
    <t>Renovate 47,000 s/f commercial building for new tenants and construct a new 5,000-8,000 s/f commercial building on out lot.</t>
  </si>
  <si>
    <t>1505 Missouri Ave. (352-21)</t>
  </si>
  <si>
    <t>Gilded Age Renovation, LLC</t>
  </si>
  <si>
    <t>Chris Goodson</t>
  </si>
  <si>
    <t>314-241-0811</t>
  </si>
  <si>
    <t>A parcel on the west side of Lafayette Park in the Lafayette Square Neighborhood at the southwest corner of Mississippi Ave. and Albion Pl.</t>
  </si>
  <si>
    <t>Adaptive reuse of an historic church for 12 condo residential units.  Upgraded a deteriorating church structure in the middle of an historic neighborhood.</t>
  </si>
  <si>
    <t>1910 Locust (352-102)</t>
  </si>
  <si>
    <t>11891 Locust, LLC</t>
  </si>
  <si>
    <t>Alex Paradowski</t>
  </si>
  <si>
    <t>314-241-2150</t>
  </si>
  <si>
    <t>67818</t>
  </si>
  <si>
    <t>1910 Locust St.</t>
  </si>
  <si>
    <t>The project sonsist of the renovation and rehabilitation of the building located on 1910 Locust for the relocation of Paradowski Creative.  Paradowski Creative will occupy about 24,532 s/f and the rest of the 4,623 s/f will be used for retail and restaurant space, which will most likely be used for a coffee house and will be rented at 14 per s/f.</t>
  </si>
  <si>
    <t>2200 Gravois (352-85)</t>
  </si>
  <si>
    <t>2200 Gravois, LLC</t>
  </si>
  <si>
    <t>Chris Loesch</t>
  </si>
  <si>
    <t>314-471-5319</t>
  </si>
  <si>
    <t>67236</t>
  </si>
  <si>
    <t>The project is located on the south side of Gravois in the northern section of the Benton Park neighborhood.</t>
  </si>
  <si>
    <t>Rehabilitation of a historic structure into mixed-use commercial and residential uses.</t>
  </si>
  <si>
    <t>2727 Washington (352-133)</t>
  </si>
  <si>
    <t>Birch LLC</t>
  </si>
  <si>
    <t>David Glarner</t>
  </si>
  <si>
    <t>314-865-5700</t>
  </si>
  <si>
    <t>69140</t>
  </si>
  <si>
    <t>Project is on north side of Washington Ave. west of Jefferson Ave.</t>
  </si>
  <si>
    <t>Rehabilitate unoccupied two story 13,000 s/f building for use as a V.A. Medical Clinic</t>
  </si>
  <si>
    <t>medical</t>
  </si>
  <si>
    <t>3693 Forest Park (352-115)</t>
  </si>
  <si>
    <t>McGowan Brothers Management Corporation, LLC</t>
  </si>
  <si>
    <t>68190</t>
  </si>
  <si>
    <t>Building located at 3693 Forest Park Ave., slightly northwest between Highway 40 and I-64</t>
  </si>
  <si>
    <t>Project consists of the rehabilitation of building into a mix of residential apartments 2nd  3rd floors and commercial space with parking on the ground floor.  The residential component consists of 48 residential apartments, where each apt is approx. 1,125 s/f at 1,350 per month.  Retail space will consist of approx. 6,000 s/f,renting at 12 per s/f, or 6,000 per month of total potential revenue.  Site also provides 48 parking spaces.</t>
  </si>
  <si>
    <t>Project had unusual/extraordinary costs that made the project financially unfeasible in the market place. Project required significant public infrastructure investment to remedy existing inadequate conditions.</t>
  </si>
  <si>
    <t>374 South Grand (352-113)</t>
  </si>
  <si>
    <t>Union Square Enterprises, LLC</t>
  </si>
  <si>
    <t>Rick Yackey, Principal</t>
  </si>
  <si>
    <t>314-560-6566</t>
  </si>
  <si>
    <t>68191</t>
  </si>
  <si>
    <t>Midtown St. Louis within the Council Plaza complex, north of I-64, east of Grand Blvd.</t>
  </si>
  <si>
    <t>The redevelopment project proposes the rehabilitation of the building into a mix of residential units and commercial space.  This will include 129 student housing units with a total of 298 beds 1,2,3 bedroom types, and 7,200 s/f of commercial space for dining and coffee shops.  The building will house 380 parking spaces beneath the project, which will include 100 for public use.</t>
  </si>
  <si>
    <t>3800 Park Ave. (352-12)</t>
  </si>
  <si>
    <t>Park Avenue Management, LLC</t>
  </si>
  <si>
    <t>Jim McKelvey</t>
  </si>
  <si>
    <t>314-776-6666</t>
  </si>
  <si>
    <t>65279</t>
  </si>
  <si>
    <t>64</t>
  </si>
  <si>
    <t>Project area consists of one parcel, approximately one-third acre, located at 3800 Park Ave. in the City of St. Louis</t>
  </si>
  <si>
    <t>Project has resulted in the redevelopment of a two-story, 24,000 s/f building to suit the needs of a high technology company with investment of 1.3 million, developer is leasing unneeded space to other complimentary high tech business, public benefit comprises the conversion of vacant and deteriorated building into productive tax-producing site, First Floor for lease.</t>
  </si>
  <si>
    <t>3949 Lindell Blvd (352-70)</t>
  </si>
  <si>
    <t>Hepfner, Smith, Airhart &amp; Day, Inc.</t>
  </si>
  <si>
    <t>John W. Airhart</t>
  </si>
  <si>
    <t>972-727-7241</t>
  </si>
  <si>
    <t>66830</t>
  </si>
  <si>
    <t>The project proposes the complete redevelopment of the property located at 3949 Lindell Blvd., 4012 McPherson Ave. and 4006 McPherson Ave. in Midtown St. Louis.</t>
  </si>
  <si>
    <t>The project involves the acquisition, renovation and equipping of the Willys Overland Building formerly known as the SJI Building for National Systems Inc..  The total cost of the project is approximately 12.3 million.</t>
  </si>
  <si>
    <t>410 N. Jefferson (West Gate) Lofts (352-45)</t>
  </si>
  <si>
    <t>410 N. Jefferson, LLC</t>
  </si>
  <si>
    <t>Seamus McGowan</t>
  </si>
  <si>
    <t>66412</t>
  </si>
  <si>
    <t>Site is in western edge of downtown adjacent to Washington Avenue Lofts District</t>
  </si>
  <si>
    <t>Renovation of 5-story, 85,000 s/f warehouse building into a 49 condominium units with related parking</t>
  </si>
  <si>
    <t>4100 Forest Park (352-86)</t>
  </si>
  <si>
    <t>Acme Development, LLC</t>
  </si>
  <si>
    <t>Richard Yackey</t>
  </si>
  <si>
    <t>314-590-6566</t>
  </si>
  <si>
    <t>67126</t>
  </si>
  <si>
    <t>The project is located at the southwest corner of Sarah St. and Forest Park in the Central West End neighborhood.</t>
  </si>
  <si>
    <t>Rehabilitate 1921 warehouse into mixed-use commercial, office, and residential</t>
  </si>
  <si>
    <t>4200 Laclede Ave. (352-19)</t>
  </si>
  <si>
    <t>A.C. Murphy Properties &amp; Development</t>
  </si>
  <si>
    <t>Andy Murphy</t>
  </si>
  <si>
    <t>314-426-4321</t>
  </si>
  <si>
    <t>65527</t>
  </si>
  <si>
    <t>4200 Laclede Ave. in the Central West End Neighborhood on the southside of Laclede, east of Boyle Ave.</t>
  </si>
  <si>
    <t>Project consists of renovation of 4200 Laclede Building into 18 new condominium units.  This has preserved a historical building in the City and increased the tax base and resulting tax revenues for the City, and will serve as a catalyst for residential development and private investment in the Central West End.</t>
  </si>
  <si>
    <t>4391-99 West Pine Condo (352-10)</t>
  </si>
  <si>
    <t>Dale E. Ruthsatz/Lisa Harmon</t>
  </si>
  <si>
    <t>Dale E. Ruthsatz, SLDC</t>
  </si>
  <si>
    <t>110 N. Condominium, LLC (Westin Group)</t>
  </si>
  <si>
    <t>Joseph Johnson, III</t>
  </si>
  <si>
    <t>314-961-7600</t>
  </si>
  <si>
    <t>64849</t>
  </si>
  <si>
    <t>City of St. Louis School District</t>
  </si>
  <si>
    <t>An Area on the north side of West Pine Boulevard and on the east side of Newstead Avenue in St.Louis.</t>
  </si>
  <si>
    <t>Rehabilitation and reuse of a 3-story, 32,000sf former elementary school building into 12 new residential units and 24 parking spaces along with area street and other supporting infrastructure improvements.</t>
  </si>
  <si>
    <t>Fully operational</t>
  </si>
  <si>
    <t>Unusual/extraordinary costs made project financially unfeasible in the market and required parcel assembly and/or relocation costs.</t>
  </si>
  <si>
    <t>TIF Notes</t>
  </si>
  <si>
    <t>4548 West Pine Condominiums</t>
  </si>
  <si>
    <t>Dale E. Ruthsatz/Lisa Harmon SLDC</t>
  </si>
  <si>
    <t>314-259-3424</t>
  </si>
  <si>
    <t>West Pine Court, LLC (Westin Group)</t>
  </si>
  <si>
    <t>64224/5</t>
  </si>
  <si>
    <t>St. Louis School District</t>
  </si>
  <si>
    <t>A one-acre site located at 4548 West Pine Blvd in the Central West End neighborhood in St. Louis.</t>
  </si>
  <si>
    <t>Demolition of a long unoccupied high rise nursing home and construction of 15 for sale townhouses.</t>
  </si>
  <si>
    <t>Fully operational District Dissolved</t>
  </si>
  <si>
    <t>Unusual and extraordinary costs made the project financially unfeasible in the market.</t>
  </si>
  <si>
    <t>4900 Manchester (352-112)</t>
  </si>
  <si>
    <t>BDG Reality, LLC</t>
  </si>
  <si>
    <t>68183</t>
  </si>
  <si>
    <t>Southwest Corner of Manchester and Kingshighway</t>
  </si>
  <si>
    <t>Construction of a 6.39 million, 50,000 s/f commercial property, includes St. Louis Science Center in addition to maintaining a headquarters for Boxes, Inc.  Public benefit is to eliminate blight through the construction of a new building.</t>
  </si>
  <si>
    <t>500 Kingshighway (352-124)</t>
  </si>
  <si>
    <t>Rothschild Development</t>
  </si>
  <si>
    <t>Milton D. Rothschild, II</t>
  </si>
  <si>
    <t>314-361-7117</t>
  </si>
  <si>
    <t>68640</t>
  </si>
  <si>
    <t>12/01/2013</t>
  </si>
  <si>
    <t>69654</t>
  </si>
  <si>
    <t>This project plans to redevelop the property commonly known as the former Second Baptist Church, located at 500 North Kingshighway Blvd in the City of St Louis.</t>
  </si>
  <si>
    <t>This project is anticipated to renovate the property into several floors of commercial, even, and restaurant space, totaling 39,750 square feet, at 7.55 per square foot.</t>
  </si>
  <si>
    <t>District Dissolved</t>
  </si>
  <si>
    <t>5700 Arsenal (352-60)</t>
  </si>
  <si>
    <t>The 5700 Property LLC</t>
  </si>
  <si>
    <t>Mark Benckendorf</t>
  </si>
  <si>
    <t>314-413-0812</t>
  </si>
  <si>
    <t>66659</t>
  </si>
  <si>
    <t>65</t>
  </si>
  <si>
    <t>5700 and 5698 Arsenal St. and 3181 Jasper park in the Southwest Garden neighborhood of the City of St. Louis.</t>
  </si>
  <si>
    <t>15 million redevelopment of the Area.  The project involves the demolition of the former Truman Center facility and the construction of approximately 34 single-family homes and 22 town homes in the Area.</t>
  </si>
  <si>
    <t>Project had unusual/extraordinary costs that made the project financially unfeasible in the market place. Project required significant public infrastructure investment to remedy existing inadequate conditions.  Project required parcel assembly and/or relocation costs.</t>
  </si>
  <si>
    <t>600 Washington Ave.-St.Louis Centre (352-88)</t>
  </si>
  <si>
    <t>Spinnaker Corporation Environmental Operations</t>
  </si>
  <si>
    <t>Shannon Herber</t>
  </si>
  <si>
    <t>314-231-4940</t>
  </si>
  <si>
    <t>67237</t>
  </si>
  <si>
    <t>07/01/2008</t>
  </si>
  <si>
    <t>68095</t>
  </si>
  <si>
    <t>600 Washington consists of one large structure which occupies all of City Block 127 in the heart of downtown.</t>
  </si>
  <si>
    <t>The plan calls for converting the old St. Louis Centre Mall into a parking structure with retail on the first floor.  The existing bridges that radiate out from the mall and tower will be removed.  The plan also calls for the renovation of the One City Centre office tower and renaming it to 600 Washington.</t>
  </si>
  <si>
    <t>706 Market (352-142)</t>
  </si>
  <si>
    <t>Market, TIF, INC (Koman Group)</t>
  </si>
  <si>
    <t>Garrick R. Hamilton</t>
  </si>
  <si>
    <t>314-787-2006</t>
  </si>
  <si>
    <t>69645</t>
  </si>
  <si>
    <t>In the heart of downtown St. Louis overlooking the Citygarden/Gateway Mall.</t>
  </si>
  <si>
    <t>Renovate 128,000 s/f former headquarter General American Life Insurance building for new headquaters of Laclede Gas at the cost of 46.4 million.</t>
  </si>
  <si>
    <t>Blight, Economic Development</t>
  </si>
  <si>
    <t>Project had unusual/extraordinary costs that made the project financially unfeasible in the market place. Project required significant public infrastructure investment to remedy existing inadequate conditions.  Project required significant public infrastructure investment to construct adequate capacity to support the project.  Project required parcel assembly and/or relocation costs.</t>
  </si>
  <si>
    <t>721 Olive Chemical Building (352-114)</t>
  </si>
  <si>
    <t>Lancaster Ventures Ltd</t>
  </si>
  <si>
    <t>Jay Landesman</t>
  </si>
  <si>
    <t>68182</t>
  </si>
  <si>
    <t>07/01/2013</t>
  </si>
  <si>
    <t>69452</t>
  </si>
  <si>
    <t>Building located at 715-777 Olive Blvd., located in the heart of downtown St. Louis, formally known as the Chemical Building.</t>
  </si>
  <si>
    <t>Project proposes historic rehabilitation to achieve a mix of residential condominium units on the fifth thru seventeenth floors, 22,500 s/f of office space 2nd - 4th floors and ground floor retail space consisting of restaurant and similar users at 7,500 s/f.</t>
  </si>
  <si>
    <t>920 Olive/1000 Locust (352-24)</t>
  </si>
  <si>
    <t>9201000 LLC</t>
  </si>
  <si>
    <t>314-241-6700</t>
  </si>
  <si>
    <t>65749</t>
  </si>
  <si>
    <t>08/01/2004</t>
  </si>
  <si>
    <t>66482</t>
  </si>
  <si>
    <t>Two buildings in downtown St. Louis along 10th St., one at 1000 Locust St. and one building at 920 Olive St.</t>
  </si>
  <si>
    <t>Adapt two multi-level historic masonry structures for 44 apartments plus ground floor retail andparking.</t>
  </si>
  <si>
    <t>Adler Lofts-20121-2101 Washington Ave. (352-49)</t>
  </si>
  <si>
    <t>Adler Lofts, LLC</t>
  </si>
  <si>
    <t>Robert Wood</t>
  </si>
  <si>
    <t>314-645-6033</t>
  </si>
  <si>
    <t>66493</t>
  </si>
  <si>
    <t>2021-2101 Washington Ave.</t>
  </si>
  <si>
    <t>Project at 2021-2101 Washington Ave. renovated into 5-story, 52,461 s/f property with 32 loft condo units with commercial space and related parking</t>
  </si>
  <si>
    <t>Argyle Redevelopment Plan (352-07)</t>
  </si>
  <si>
    <t>Treasurer, City of St. Louis Central West End SBD</t>
  </si>
  <si>
    <t>Tishaura Jones James Dwyer</t>
  </si>
  <si>
    <t>314-622-4700</t>
  </si>
  <si>
    <t>64516</t>
  </si>
  <si>
    <t>The commercial area south of Lindell Blvd. and east of Kingshighway Blvd.</t>
  </si>
  <si>
    <t>TIF is being used to back up bonds issued by the City Treasurer to build the Argyle Garage toserve the surrounding commercial district, including the renovated Chase Park Plaza Apartments and Hotel.  The availability of parking is expected also to help market other commercial buildings in the district, which have been unoccupied for a long time.</t>
  </si>
  <si>
    <t>parking</t>
  </si>
  <si>
    <t>Pay-as-you-go; Loan</t>
  </si>
  <si>
    <t>Army Ammunition Plant-I-70/Goodfellow</t>
  </si>
  <si>
    <t>Grewe, Inc.</t>
  </si>
  <si>
    <t>Daniel Lehnert</t>
  </si>
  <si>
    <t>314-222-6046</t>
  </si>
  <si>
    <t>66812</t>
  </si>
  <si>
    <t>57</t>
  </si>
  <si>
    <t>Located at I-70 and Goodfellow Boulevard.</t>
  </si>
  <si>
    <t xml:space="preserve"> The Project was intended to develop a big-box home improvement retail store of 102,000sf indoor space and 35,000sf attached outside garden center in addition to 19,500sf ancillary retail and 4000sf outlot.</t>
  </si>
  <si>
    <t>Inactive</t>
  </si>
  <si>
    <t>Automobile Row-31xx Olive, Locust, Washington</t>
  </si>
  <si>
    <t>Renaissance Development Associates, LLC</t>
  </si>
  <si>
    <t>Jassen Johnson</t>
  </si>
  <si>
    <t>314-652-0800</t>
  </si>
  <si>
    <t>66563</t>
  </si>
  <si>
    <t>12/01/2014</t>
  </si>
  <si>
    <t>69903</t>
  </si>
  <si>
    <t>3000 and 3100 blocks of Locust and Olive Streets, and 3042 Washington Ave. between Garrison Ave. on the east and Compton Ave. on the west.</t>
  </si>
  <si>
    <t>Renovate nine properties into residential, office, commercial and parking uses.</t>
  </si>
  <si>
    <t>Ballpark Lofts (352-84)</t>
  </si>
  <si>
    <t>Ballpark Lofts I, LLCBpL, LLC BpL III, LLC</t>
  </si>
  <si>
    <t>Kevin McGowan</t>
  </si>
  <si>
    <t>314-436-2200</t>
  </si>
  <si>
    <t>67190</t>
  </si>
  <si>
    <t>Located at 1014, 1000 and 900 Spruce.</t>
  </si>
  <si>
    <t>Rehabilitate 3 historic buildings.</t>
  </si>
  <si>
    <t>Barton Street-2401 S. 12th St. (Tabernacle Lofts)</t>
  </si>
  <si>
    <t>Tabernacle Lofts, LLC</t>
  </si>
  <si>
    <t>Brad A. Waltrop</t>
  </si>
  <si>
    <t>314-280-6646</t>
  </si>
  <si>
    <t>66415</t>
  </si>
  <si>
    <t>2401 S. 12th St.</t>
  </si>
  <si>
    <t>Renovation of a three-story, 26,000 s/f church and school property into 14 loft condominium units.</t>
  </si>
  <si>
    <t>Bee Hat Building (352-76)</t>
  </si>
  <si>
    <t>BHAT Development, LLC</t>
  </si>
  <si>
    <t>Matt Burghoff</t>
  </si>
  <si>
    <t>314-835-0200</t>
  </si>
  <si>
    <t>66849</t>
  </si>
  <si>
    <t>The Bee Hat Building is located at 1021 Washington Ave.</t>
  </si>
  <si>
    <t>14. Description of Plan/Project  Renovation of the Historic Bee Hat Building into a mixed use building featuring 1st floor commercial space and 36 1-1 bedroom market rate apartments.</t>
  </si>
  <si>
    <t>Bottle District (352-59)</t>
  </si>
  <si>
    <t>Northside Regeneration</t>
  </si>
  <si>
    <t>William D Laskowsky</t>
  </si>
  <si>
    <t>636-561-3901</t>
  </si>
  <si>
    <t>66560</t>
  </si>
  <si>
    <t>11/01/2012</t>
  </si>
  <si>
    <t>69288</t>
  </si>
  <si>
    <t>In downtown St. Louis, located north of the Edward Jones Dome in area bounded by Cole Street to the south, Broadway on the east and 7th St. on the west.</t>
  </si>
  <si>
    <t>Renovation and new construction in eight blocks north of Edward Jones Dome and west of Lacledes Landing for entertainment, commercial and residential uses.</t>
  </si>
  <si>
    <t>Carondelet Coke (352-140)</t>
  </si>
  <si>
    <t>Dale E Ruthsatz Lisa Harmon</t>
  </si>
  <si>
    <t>3146573732</t>
  </si>
  <si>
    <t>Phil Hulse</t>
  </si>
  <si>
    <t>69426</t>
  </si>
  <si>
    <t>93</t>
  </si>
  <si>
    <t>A 54 acre site bounded by S Broadway on the west, E Epenshied St on the north, Mississippi River on the east and River Des Peres on the south, 8700 S Broadway.</t>
  </si>
  <si>
    <t>After brownfield clean-up of industrial site a new access road will be constructed east of S Broadway and some 650,000 s/f of new LEED-certified industrial/commercial buildings will be constructed by both rail and river.</t>
  </si>
  <si>
    <t>Carondelet South-District #1 (352-110a)</t>
  </si>
  <si>
    <t>Steins Broadway, Inc</t>
  </si>
  <si>
    <t>Ben Simms</t>
  </si>
  <si>
    <t>314-631-9915</t>
  </si>
  <si>
    <t>68066</t>
  </si>
  <si>
    <t>8125 Michigan Ave. and 500 W. Poepping St.</t>
  </si>
  <si>
    <t>The project consists of the rehabilitation of a former Coca-Cola syrup manufacturing plant at 8125 Michigan Ave. into approximately 78 market-rate apartments and 22,200 s/f of commercial space, and construction on vacant land of approximately 16 residential units.</t>
  </si>
  <si>
    <t>Carondelet South-District #2 (352-110b)</t>
  </si>
  <si>
    <t>Steins Broadway, Inc.</t>
  </si>
  <si>
    <t>68092</t>
  </si>
  <si>
    <t>7600 &amp; 7700 blocks of Water St. and S. Broadway</t>
  </si>
  <si>
    <t>The project consists of the rehabilitation of approximately 9 market-rate apartments approximately 18,000 sf of commercial space and the construction of approximately 124 market rate apartments.</t>
  </si>
  <si>
    <t>Carondelet South-District #4 (352-110d)</t>
  </si>
  <si>
    <t>68104</t>
  </si>
  <si>
    <t>7401-15 S. Broadway</t>
  </si>
  <si>
    <t>The project consists of the rehabilitation of the property into approximately 8 market-rate apartments and approximately 8,520 s/f of commercial space.</t>
  </si>
  <si>
    <t>Catlin Townhomes-N. Boyle and W. Pine Blvd.</t>
  </si>
  <si>
    <t>Rothschild Winzerling, LLC</t>
  </si>
  <si>
    <t>Jeffery Winzerling</t>
  </si>
  <si>
    <t>314-776-1601</t>
  </si>
  <si>
    <t>66236</t>
  </si>
  <si>
    <t>Corner of Boyle and West Pine Blvd.</t>
  </si>
  <si>
    <t>Construct seven new attached townhouses on vacant land.</t>
  </si>
  <si>
    <t>Center for Emerging Technologies/Doris Wing Expan.</t>
  </si>
  <si>
    <t>Dorris Building, L.P.</t>
  </si>
  <si>
    <t>Christy Maxfield</t>
  </si>
  <si>
    <t>314-615-6902</t>
  </si>
  <si>
    <t>64839</t>
  </si>
  <si>
    <t>12/01/2099</t>
  </si>
  <si>
    <t>65114, 65115</t>
  </si>
  <si>
    <t>The Doris Wing TIF boundaries include the Center for Emerging Technologies at 4041 Forest Park Ave., and the Doris Wing Building at 4063-65 Forest Park Ave.</t>
  </si>
  <si>
    <t>TIF 50,000 s.f. Dorris property was acquired on September 1, 2000 after a 8 million renovation, the Doris Building now provides expansion space for the centers tenants and other start-up advanced technology companies. The public benefit is the 8 million renovation of an historic building which is expected to create 140 new permanent jobs.</t>
  </si>
  <si>
    <t>Chouteau Crossing (352-118)</t>
  </si>
  <si>
    <t>Green Street Properties, LLC</t>
  </si>
  <si>
    <t>314-752-2500</t>
  </si>
  <si>
    <t>68277</t>
  </si>
  <si>
    <t>The proposed project consists of two properties located across the street from each other within the 3100 block of Locust, 3141-47 first building and 3144 Locust second building.</t>
  </si>
  <si>
    <t>3151-47 Locust will be redeveloped into a mixed-use building that will contain office, restaurant/retail, a live/work space, and nine residential apartments.  3144 Locust will be redeveloped into parking to supplement the project.  The project will result in approx. 12,825 s/f of commercial space and approx. 11,040 s/f of residential space.</t>
  </si>
  <si>
    <t>Chouteau/Compton Industrial Center (352-6)</t>
  </si>
  <si>
    <t>Chouteau Compton, LLC</t>
  </si>
  <si>
    <t>Michael J Barnell, Manager</t>
  </si>
  <si>
    <t>314-535-1415</t>
  </si>
  <si>
    <t>64602</t>
  </si>
  <si>
    <t>The site is southwest of downtown along the Chouteau Industrial corridor between Mill Creek Valley and the Gate District Neighborhoods.</t>
  </si>
  <si>
    <t>A largely unoccupied industrial site has been cleaned up to provide for first class office/industrial/distribution/warehouse uses to serve the region from this central location.  Phase 1, a 40,000 sq. ft. office building, is completed.  Phase II, a 300,000 sq. ft. warehouse/distribution/office center is completed.</t>
  </si>
  <si>
    <t>Convention Headquarters Hotel (352-03)</t>
  </si>
  <si>
    <t>Haberhill LLC</t>
  </si>
  <si>
    <t>Douglas Greene</t>
  </si>
  <si>
    <t>301-299-8515</t>
  </si>
  <si>
    <t>64595</t>
  </si>
  <si>
    <t>05/01/2014</t>
  </si>
  <si>
    <t>69747</t>
  </si>
  <si>
    <t>Downtown St. Louis along Washington Ave between Eighth Street and Tenth Street.</t>
  </si>
  <si>
    <t>Rehabilitate 2 historic hotel buildings, add a new hotel tower, ballrooms, retail and parking garage. To be competitive with other cities, St. Louis has not only needed a state of the art Convention Center, but also a 1000 room hotel adjacent to the Convention Center. Renaissance Suites 180 units in the former Lennox Hotel and the remainder of hotel, including renovated Statler Hotel, new hotel tower, ballroom building &amp; 800 space parking</t>
  </si>
  <si>
    <t>leisure</t>
  </si>
  <si>
    <t>Other</t>
  </si>
  <si>
    <t>Cupples Station</t>
  </si>
  <si>
    <t>McCormack Baron &amp; Associates</t>
  </si>
  <si>
    <t>Stan Mulvihill</t>
  </si>
  <si>
    <t>314-621-3400</t>
  </si>
  <si>
    <t>62280</t>
  </si>
  <si>
    <t>11/27/2006</t>
  </si>
  <si>
    <t>67311</t>
  </si>
  <si>
    <t>On the south edge of downtown St. Louis south of Clark Streret, west of 8th Street, north of Papin Street and east of 11th Street.</t>
  </si>
  <si>
    <t>Historic rehabilitation of the old Cupples warehouse complex buildings for a 256-room Westin Hotel facility, 750-space parking garage and 190 apartments plus retail spaces in two of the buildings.</t>
  </si>
  <si>
    <t>Delmar East Loop (352-80D)</t>
  </si>
  <si>
    <t>Loop TIF, Inc</t>
  </si>
  <si>
    <t>Joe Edwards</t>
  </si>
  <si>
    <t>314-727-0110</t>
  </si>
  <si>
    <t>66969</t>
  </si>
  <si>
    <t>The area is located at Delmar Blvd. between DeBaliviere Ave. and Ruth Porter Mall on the east and the City limits on the west.</t>
  </si>
  <si>
    <t>The project includes property acquisition and public improvements like public parking, streetscape improvements and lighting, transportation infrastructure development and roadway improvements.</t>
  </si>
  <si>
    <t>Dogtown Walk II-6815-29 Waldemer Ave. (352-62)</t>
  </si>
  <si>
    <t>Unavailable</t>
  </si>
  <si>
    <t>66656</t>
  </si>
  <si>
    <t>Dogtown area of the city, located at 6815, 6823, 6829 and 6833 Waldemar Ave.</t>
  </si>
  <si>
    <t>The project consists of approximately 2.7 million in development and preparation of three lots for the construction of approximately 10 residential townhouse units, each approximately 1,900 s/f in size</t>
  </si>
  <si>
    <t>Dr. Martin Luther King Plaza (352-18)</t>
  </si>
  <si>
    <t>Page Partners, LLC</t>
  </si>
  <si>
    <t>James G Koman</t>
  </si>
  <si>
    <t>314-727-8881</t>
  </si>
  <si>
    <t>65424</t>
  </si>
  <si>
    <t>60</t>
  </si>
  <si>
    <t>Area bounded by N. Grand Blvd. Page Blvd., N. Spring Ave., and Dr. Martin Luther King Dr.</t>
  </si>
  <si>
    <t>Project consists of approximately 40,000-43,000 s/f of new retail space constructed at the intersection of Grand Blvd., Martin Luther King Dr., and Page Blvd.  Project is anchored by 13,000 s/f Save-A-Lot grocery store.  Project also includes several in-line retailers and one out-lot. The Strip Center is 100 leased.</t>
  </si>
  <si>
    <t>Other Bond</t>
  </si>
  <si>
    <t>East Bank Lofts-1511 Washington Ave. (352-64)</t>
  </si>
  <si>
    <t>CHD Design Development, LLC</t>
  </si>
  <si>
    <t>Clayton Hargrave</t>
  </si>
  <si>
    <t>314-781-7778</t>
  </si>
  <si>
    <t>66657</t>
  </si>
  <si>
    <t>The project is at 1511 Washington Ave., in the Washington Avenue Loft District.</t>
  </si>
  <si>
    <t>The project consists of commercial spaces on the first two floors and residential rental units on floors 3-8.  Fifteen parking spaces are located underneath the building.</t>
  </si>
  <si>
    <t>Edison Brothers Warehouse (352-8)</t>
  </si>
  <si>
    <t>Breckenridge Edison Development LLC</t>
  </si>
  <si>
    <t>Linda Emmenegger</t>
  </si>
  <si>
    <t>314-613-6446</t>
  </si>
  <si>
    <t>64609</t>
  </si>
  <si>
    <t>In the southwest section of Downtown St. Louis on the east side of 14th at I-64 U.S. Hwy. 40.</t>
  </si>
  <si>
    <t>Conversion of unoccupied warehouse into a 300 room Sheraton Hotel with four levels of parking and recreation/meeting facilities.  Though not part of the TIF, a portion of the 900,000 s/f building has been used for 76 condos.This project will provide great economic gain for the City and its downtown saving and reusing a prominent building.</t>
  </si>
  <si>
    <t>Blight, Conservation</t>
  </si>
  <si>
    <t>General Obligation Bonds; TIF Notes</t>
  </si>
  <si>
    <t>Ely Walker Lofts-1520 Washington Ave.(352-73)</t>
  </si>
  <si>
    <t>Orchard Development Group</t>
  </si>
  <si>
    <t>Jay Case</t>
  </si>
  <si>
    <t>314-621-7650</t>
  </si>
  <si>
    <t>66833</t>
  </si>
  <si>
    <t>The project is located at the southeast corner of 11th St. and Washington Ave. in downtown St. Louis, commonly known as 1520 Washington Ave.</t>
  </si>
  <si>
    <t>The project consists of the conversion of a seven-story building into 168 residential units, commercial space and parking. .</t>
  </si>
  <si>
    <t>Euclid/Buckingham Garage (352-81)</t>
  </si>
  <si>
    <t>Treasurer, City of St Louis</t>
  </si>
  <si>
    <t>Tishaura Jones</t>
  </si>
  <si>
    <t>314-622-3434</t>
  </si>
  <si>
    <t>67061</t>
  </si>
  <si>
    <t>The area is located at the corner of Buckingham Court and Euclid Ave.</t>
  </si>
  <si>
    <t>Construction of a parking garage with 130-140 parking spaces.  The development also includes 45 loft style residential condominium units above the garage and approximately 6100 s/f of street level retail space, but they will  not be TIF assisted.</t>
  </si>
  <si>
    <t>Pay-as-you-go</t>
  </si>
  <si>
    <t>Fashion Square Lofts-1301 Washington Ave. (352-37)</t>
  </si>
  <si>
    <t>Fashion Square, LLC</t>
  </si>
  <si>
    <t>314-621-9292</t>
  </si>
  <si>
    <t>65980</t>
  </si>
  <si>
    <t>Along the Washington Loft District in downtown</t>
  </si>
  <si>
    <t>Renovate existing eleven story structure for 122,400 s/f of residential use 96 apartments and approximately 48,600 s/f of commercial and retail uses</t>
  </si>
  <si>
    <t>Ford Building (352-121)</t>
  </si>
  <si>
    <t>Blue Shutters Development</t>
  </si>
  <si>
    <t>Peter D. George, St.</t>
  </si>
  <si>
    <t>314-721-4288</t>
  </si>
  <si>
    <t>68275</t>
  </si>
  <si>
    <t>The project involves the redevelopment of the property commonly known as the Ford Building, located at 1401 Pine Street in the City of St. Louis</t>
  </si>
  <si>
    <t>This project has created approx. 6,000 square feet of first floor retail space.  Floors 2-14 have been rehabilitated into three two-bedroom units on each floor.  Monthly rents for residential units average approx. 1,050 per month.  Commercial space is designed to capture 18 per square foot.</t>
  </si>
  <si>
    <t>Gaslight Square East-41xx Olive St. (352-51)</t>
  </si>
  <si>
    <t>Gaslight Square Place III, LLC</t>
  </si>
  <si>
    <t>Mark Rubin</t>
  </si>
  <si>
    <t>314-727-6789</t>
  </si>
  <si>
    <t>66565</t>
  </si>
  <si>
    <t>Project area is directly east of Gaslight Square in 4100 block of Olive St. Between Whittier and Sarah Sts. In Midtown St. Louis.</t>
  </si>
  <si>
    <t>Construct public improvements to support construction of 44 townhouses and a lot for a condominium development in addition to two buildings for later development.</t>
  </si>
  <si>
    <t>Georgian Square (352-36 RPA 2)</t>
  </si>
  <si>
    <t>65977</t>
  </si>
  <si>
    <t>Southest corner of 14th St. and Park Ave.</t>
  </si>
  <si>
    <t>Rehabilitation of the outbuildings, i.e., power plant, laundry building of the former City Hospital</t>
  </si>
  <si>
    <t>Georgian Square (352-36 RPA 3)</t>
  </si>
  <si>
    <t>Gilded AgeKomen Properties</t>
  </si>
  <si>
    <t>Chis Goodson</t>
  </si>
  <si>
    <t>1530 Lafayette Ave.</t>
  </si>
  <si>
    <t>Construction of new retail.</t>
  </si>
  <si>
    <t>GEW Lofts-2601-43 Washington Ave. (352-92)</t>
  </si>
  <si>
    <t>The George E. Walsh Building, LLC</t>
  </si>
  <si>
    <t>67318</t>
  </si>
  <si>
    <t>67458</t>
  </si>
  <si>
    <t>The project is located at 2615 Washington Ave. just west of Jefferson Ave.</t>
  </si>
  <si>
    <t>Renovate the Tudor Building into first floor retail and second floor residential condominiums.</t>
  </si>
  <si>
    <t>Grace Lofts-1324 Washington Ave. (352-28)</t>
  </si>
  <si>
    <t>McGowan Brothers Development Corp., LLC</t>
  </si>
  <si>
    <t>65854</t>
  </si>
  <si>
    <t>Site is in western section of downtown along the Washington Ave. corridor.</t>
  </si>
  <si>
    <t>Adaptive reuse of eight story 60,000 s/f building for 24 loft apartments plus first and second floor commercial</t>
  </si>
  <si>
    <t>Grand &amp; Shenandoah (352-94)</t>
  </si>
  <si>
    <t>First &amp; Main Properties, LLC</t>
  </si>
  <si>
    <t>Richard Robinson</t>
  </si>
  <si>
    <t>314-504-2664</t>
  </si>
  <si>
    <t>67455</t>
  </si>
  <si>
    <t>The project is located at 2232 S. Grand, near the heart of the S. Grand commercial district.</t>
  </si>
  <si>
    <t>The project will involve construction a new mixed-use commercial building with 14,000 s/f of retail space, and 16,000 s/f of office space.  The second part of the project calls for the rehabilitation of the Pelican Building on the site into retail space.</t>
  </si>
  <si>
    <t>Grand Center (352-20)</t>
  </si>
  <si>
    <t>Grand Center, Inc</t>
  </si>
  <si>
    <t>Karen Hageman</t>
  </si>
  <si>
    <t>314-289-1502</t>
  </si>
  <si>
    <t>65703</t>
  </si>
  <si>
    <t>69807</t>
  </si>
  <si>
    <t>A district in midtown St. Louis bounded generally by Vandeventer on the west, Page on the north, Compton on the east and US 40 on the south</t>
  </si>
  <si>
    <t>A TIF District to engage some 20-30 interrelated arts, entertainment, commercial, and residential projects.  The project support the Citys performing arts center connecting Downtown with the Central West End</t>
  </si>
  <si>
    <t>Gravois Plaza (352-13)</t>
  </si>
  <si>
    <t>Kimco Realty Group</t>
  </si>
  <si>
    <t>Brian Neltner</t>
  </si>
  <si>
    <t>9374345421</t>
  </si>
  <si>
    <t>65361</t>
  </si>
  <si>
    <t>67</t>
  </si>
  <si>
    <t>Bounded by Gravois Ave., Potomac Ave., Bamberger Ave. and Gustine Ave. located in the Tower Grove South Neighborhood of South St. Louis.</t>
  </si>
  <si>
    <t>Demolition of existing Gravois Plaza.  Reconstruct shopping mall anchored by 125,000 s/f Shop n Save supermarket with adjacent retail ships.  New mall replaces aging shopping center suffering from excessive vacancies.  New center will create jobs, increase real estate values, promote sales and other economic activity taxes, and help to stabilize the neighborhood.</t>
  </si>
  <si>
    <t>Hadley Dean Building (352-125)</t>
  </si>
  <si>
    <t>Loftworks, LLC</t>
  </si>
  <si>
    <t>68440</t>
  </si>
  <si>
    <t>This project involves the redevelopment of the property commonly known as the Hadley Dean Building located at 701 North 11th Street.  The project does not include the second floor of the proposed redevelopment area.</t>
  </si>
  <si>
    <t>Developer anticipates including approx. 5,150 square feet of retail space for the purpose of occupying Mango Peruvian Restaurant.  Floors 3-7 will undergo rehabilitation to include 4,800 and 5,100 square feet of officespace on each floor. The buildings basement will also undergo rehabilitation to include 1,500 square feet of office space.  Developer anticipates renting retail and office space at 12 per square foot</t>
  </si>
  <si>
    <t>Hampton Inn @ the Highlands (352-38)</t>
  </si>
  <si>
    <t>Hampton Hotel, LLC</t>
  </si>
  <si>
    <t>Steve Brown</t>
  </si>
  <si>
    <t>314-621-1414</t>
  </si>
  <si>
    <t>66221</t>
  </si>
  <si>
    <t>In the central corridor of the City approximately 5 miles west of downtown along I-64 US 40.</t>
  </si>
  <si>
    <t>Construction of a 118 room hotel on vacant land.</t>
  </si>
  <si>
    <t>Jefferson Arms-401-15 N. Tucker (352-87)</t>
  </si>
  <si>
    <t>67238</t>
  </si>
  <si>
    <t>The project is located at the northwest corner of North Tucker and St. Charles St. along the western edge of downtown.</t>
  </si>
  <si>
    <t>Rehabilitate the existing residential structure into a mixed-use structure.</t>
  </si>
  <si>
    <t>Lafayette Square Historic District (352-14)</t>
  </si>
  <si>
    <t>Near Southside Improvement Corp.</t>
  </si>
  <si>
    <t>65380</t>
  </si>
  <si>
    <t>Lafayette Square Neighborhood on near southside of St. Louis</t>
  </si>
  <si>
    <t>Implement Lafayette Square Neighborhood Plan by restoring vacant buildings and sitesimproving access, circulation and parking make basic improvements to the streets, sidewalks, and parks and improving neighborhood services and amenities.</t>
  </si>
  <si>
    <t>Conservation</t>
  </si>
  <si>
    <t>LaSalle Building (352-111)</t>
  </si>
  <si>
    <t>LaSalle Development LLC</t>
  </si>
  <si>
    <t>Milton D Rothschild, II</t>
  </si>
  <si>
    <t>68080</t>
  </si>
  <si>
    <t>501 Olive St.</t>
  </si>
  <si>
    <t>The project consists of the rehabilitation of a 13-story building into approximately 1750 s/f of retail space on the first floor and approximately 30250 s/f of office space on floors 2-13</t>
  </si>
  <si>
    <t>mixed - residential and office</t>
  </si>
  <si>
    <t>Leather Trades Building-1600 Locust St. (352-99)</t>
  </si>
  <si>
    <t>St Louis Leased Housing Association III LP</t>
  </si>
  <si>
    <t>Jeff Huggett (Dominium Development)</t>
  </si>
  <si>
    <t>763-354-5500</t>
  </si>
  <si>
    <t>67670</t>
  </si>
  <si>
    <t>The project is located at 1600 Locust St. in the Midtown neighborhood.</t>
  </si>
  <si>
    <t>The plan calls for rehabilitating the former warehouse into commercial and residential uses.  The project calls for 86 artist lofts residential units with the first floor being reserved for commercial.</t>
  </si>
  <si>
    <t>Loop Hotel (352-80A)</t>
  </si>
  <si>
    <t>Loop Hotel, LLC</t>
  </si>
  <si>
    <t>66970</t>
  </si>
  <si>
    <t>The area is located at 6175 Delmar Blvd.</t>
  </si>
  <si>
    <t>Construction of a 120 room hotel.</t>
  </si>
  <si>
    <t>Louderman Building (352-25)</t>
  </si>
  <si>
    <t>Louderman Building, LLC</t>
  </si>
  <si>
    <t>65746</t>
  </si>
  <si>
    <t>Southwest corner of 11th &amp; Olive Sts. In downtown St. Louis</t>
  </si>
  <si>
    <t>Adaptive reuse of multi-level office building for condo, 3 floors of office, ground floor retail plus parking.</t>
  </si>
  <si>
    <t>Loughborough Commons-802-1062 Loughborough Ave.</t>
  </si>
  <si>
    <t>The Desco Group, Inc. or Loughborough Commons, LLC</t>
  </si>
  <si>
    <t>Scott A Sachtleben</t>
  </si>
  <si>
    <t>314-994-4098</t>
  </si>
  <si>
    <t>66664</t>
  </si>
  <si>
    <t>108</t>
  </si>
  <si>
    <t>1</t>
  </si>
  <si>
    <t>Loughborough Commons at the intersection of I-55 &amp; Loughborough</t>
  </si>
  <si>
    <t>A new Schnucks proto-type super center consisting of approximately 63,000 s/f.  A national hardware retailed consisting of approximately 116,000 s/f exclusive of nursery and yard.  Additional general retail consisting of approximately 25,000 s/f to potentially 50,000 s/f.  Four or five out lots consisting of approximately 26,000 s/f to include a combination of financial services, consumer products, and sit-down and fast food restaurants.</t>
  </si>
  <si>
    <t>Ludwig Lofts-1004-06 Olive St. (352-53)</t>
  </si>
  <si>
    <t>Ludwig Partners, LLC</t>
  </si>
  <si>
    <t>67065</t>
  </si>
  <si>
    <t>The buildings are located at 1004 and 1006 Olive St. in downtown St. Louis.</t>
  </si>
  <si>
    <t>The plan calls for rehabbing two buildings in downtown St. Louis into first floor retail and condos in the upper floors.</t>
  </si>
  <si>
    <t>Magnolia-Thurman (352-103)</t>
  </si>
  <si>
    <t>Paramount Property Development, LLC</t>
  </si>
  <si>
    <t>Kyle Miller</t>
  </si>
  <si>
    <t>314-452-4993</t>
  </si>
  <si>
    <t>67971</t>
  </si>
  <si>
    <t>4101 Magnolia Ave.</t>
  </si>
  <si>
    <t>The project is to renovate and rehabilitate the building and adjacent lot into approximately 24 residential condominium units and related parking.</t>
  </si>
  <si>
    <t>Marquette Building-413-27 Olive St. (352-57)</t>
  </si>
  <si>
    <t>Annette Lewis</t>
  </si>
  <si>
    <t>Annette Leis</t>
  </si>
  <si>
    <t>314-242-1417</t>
  </si>
  <si>
    <t>66561</t>
  </si>
  <si>
    <t>Marquette Building at 300 N. Broadway at the corner of Olive and Broadway in downtown St. Louis</t>
  </si>
  <si>
    <t>In 2014, apartments being converted to condos.</t>
  </si>
  <si>
    <t>Maryland Plaza North (352-7p1)</t>
  </si>
  <si>
    <t>Rothschild Development, LTD</t>
  </si>
  <si>
    <t>Pete Rothschild</t>
  </si>
  <si>
    <t>66420</t>
  </si>
  <si>
    <t>Citys Central West End Neighborhood on Maryland Plaza between N. Kingshighway and N. Euclid Ave.</t>
  </si>
  <si>
    <t>Renovation of seven townhomes on 14 lots into approximately 20 condominiums.</t>
  </si>
  <si>
    <t>Maryland Plaza South (352-7p2)</t>
  </si>
  <si>
    <t>Koplar Properties, Inc</t>
  </si>
  <si>
    <t>Ted Koplar</t>
  </si>
  <si>
    <t>314-367-1722</t>
  </si>
  <si>
    <t>66436</t>
  </si>
  <si>
    <t>Redevelopment of former Saks Store and Medical Arts Building and Greenberg Gallery into commercial and retail/office use.</t>
  </si>
  <si>
    <t>Midtown Lofts (352-116)</t>
  </si>
  <si>
    <t>Midtown, LLC</t>
  </si>
  <si>
    <t>Eric McMahon, VP</t>
  </si>
  <si>
    <t>68250</t>
  </si>
  <si>
    <t>Proposed redevelopment consists of properties located at 3010 and 3016 Locust St., between Washington Ave. and Olive St.</t>
  </si>
  <si>
    <t>Project proposes renovation of properties into a variety of residential, office, and commercial uses.  Included as part of the plan, developer will provide 10,373 s/f of commercial space and 7,015 s/f of residential space.</t>
  </si>
  <si>
    <t>Mississippi Place-1602-26 Mississippi Ave. (352-56</t>
  </si>
  <si>
    <t>1602, 1610 and 1622-26 Mississippi Ave. between Lafayette and Kennett Avenues in Lafayette Square Historic District.</t>
  </si>
  <si>
    <t>Construction of 16 new townhomes including off-street parking in project area.</t>
  </si>
  <si>
    <t>Moon Bros. Carriage Lofts-1700-06 Delmar Blvd.</t>
  </si>
  <si>
    <t>66813</t>
  </si>
  <si>
    <t>The area is located at the corner of Delmar Ave. and 17th St. in City Block 524.</t>
  </si>
  <si>
    <t>N. Broadway Carrie (352-130)</t>
  </si>
  <si>
    <t>Broadway Carrie TIF, Inc.</t>
  </si>
  <si>
    <t>68877</t>
  </si>
  <si>
    <t>East of N. Broadway and South of Carrie Ave.</t>
  </si>
  <si>
    <t>Assemble and clear multiple parcels and develop commercial uses</t>
  </si>
  <si>
    <t>Nadira Place (352-104)</t>
  </si>
  <si>
    <t>Kwame Building Group, Inc.</t>
  </si>
  <si>
    <t>Anthony Thompson</t>
  </si>
  <si>
    <t>314-862-5344</t>
  </si>
  <si>
    <t>67847</t>
  </si>
  <si>
    <t>68</t>
  </si>
  <si>
    <t>503 N Tucker Blvd</t>
  </si>
  <si>
    <t>The project will be to construct a new, seven-story multi-use building. The development will consist of 24,000 s/f of commercial space, 6,000 s/f of residential space, 3,000 s/f of retail and 9,000 s/f of off street parking.</t>
  </si>
  <si>
    <t>Northeast Hampton/Berthold (32-138)</t>
  </si>
  <si>
    <t>Northeast Hampton Berthold TIF, Inc.</t>
  </si>
  <si>
    <t>Tom Hennekes</t>
  </si>
  <si>
    <t>636-458-5222</t>
  </si>
  <si>
    <t>69389</t>
  </si>
  <si>
    <t>69379</t>
  </si>
  <si>
    <t>77</t>
  </si>
  <si>
    <t>3.2 acre site bounded by Hampton Ave. on the west, Clayton Ave. on the north, Oakview Pl. on the east and Berthold Ave. on the south, 1048 Hampton Ave.</t>
  </si>
  <si>
    <t>Demolish unoccupied TV station and construct Tri-Star Mercedes Dealership</t>
  </si>
  <si>
    <t>Northside Regeneration (352-126)</t>
  </si>
  <si>
    <t>Northside Regeneration, LLC</t>
  </si>
  <si>
    <t>William D. Laskowsky, Manager</t>
  </si>
  <si>
    <t>68484</t>
  </si>
  <si>
    <t>10/01/2013</t>
  </si>
  <si>
    <t>69586</t>
  </si>
  <si>
    <t>Proposed redevelopment area is generally bounded by N. Grand Boulevard and Glasgow Avenue to the west, Palm Street, and Branch Street to the North, North Florissant Avenue and Interstate 70 to the east, and an irregular boundary roughly following  Delmar Avenue and Dr. Martin Luther King to the south with an extension to Interstate 64/highway 40.</t>
  </si>
  <si>
    <t>Projects located immediately north of downtown, containing 4,634 parcels, and comprising approximately 1,112 acres.  In total, developer proposes the construction of 4.5 million square feet of office and business space, 1 mill sf of retail and entertainment space, 2,200 new single family homes, and 7,800 apartments and condominiums.  Approximately 170 residential units are to be created form the rehabilitation of existing vacant structures.</t>
  </si>
  <si>
    <t>Blight, Conservation, Economic Development</t>
  </si>
  <si>
    <t>Old Post Office Building (352-15)</t>
  </si>
  <si>
    <t>Old Post Office Developers, LLC</t>
  </si>
  <si>
    <t>Ingrid Mosely</t>
  </si>
  <si>
    <t>314-436-0101</t>
  </si>
  <si>
    <t>65580</t>
  </si>
  <si>
    <t>City Block No. 193 in Downtown St. Louis, bounded by Olive St. on the south, 8th St. on the east, Locust St. on the north, and 9th St. on the west.</t>
  </si>
  <si>
    <t>Renovation of 5-level, 242,000 s/f historic Old Post Office, acquired from GSA and developed for office and retail, including the Missouri Court of Appeals and Webster University.</t>
  </si>
  <si>
    <t>Packard Lofts-2221 Locust St. (352-74)</t>
  </si>
  <si>
    <t>Packard Lofts, LLC</t>
  </si>
  <si>
    <t>66842</t>
  </si>
  <si>
    <t>The project is located at the northwest corner of 22nd St. and Locust St. in downtown St. Louis, commonly known as 2201 Locust Street.</t>
  </si>
  <si>
    <t>The project consists of renovating and rehabilitating the existing four-story building and the development of 35 residential condominium units with first floor retail.</t>
  </si>
  <si>
    <t>Page Partners III/Walgreens (352-89)</t>
  </si>
  <si>
    <t>Page Partners III</t>
  </si>
  <si>
    <t>67301</t>
  </si>
  <si>
    <t>01/01/2007</t>
  </si>
  <si>
    <t>67305</t>
  </si>
  <si>
    <t>52</t>
  </si>
  <si>
    <t>Portion of City Block 1859 off of Grand Ave. between Cozens and Evans Aves.</t>
  </si>
  <si>
    <t>Construct a 14,738 s/f Walgreens and related parking.</t>
  </si>
  <si>
    <t>Park Pacific (352-90)</t>
  </si>
  <si>
    <t>Parkside Tower, LLC</t>
  </si>
  <si>
    <t>Steve Smith</t>
  </si>
  <si>
    <t>314-231-5700</t>
  </si>
  <si>
    <t>67235</t>
  </si>
  <si>
    <t>The property is bounded on the north by Olive, on the east by Tucker, on the south by Pine, and on the west by 13th St in downtown St. Louis</t>
  </si>
  <si>
    <t>Rehabilitate the old Union Pacific building into apartments and commercial plus construct 1000 space parking garage.</t>
  </si>
  <si>
    <t>Paul Brown/Arcade Building (352-26)</t>
  </si>
  <si>
    <t>Paul Brown Developers LP</t>
  </si>
  <si>
    <t>65718</t>
  </si>
  <si>
    <t>Downtown St. Louis south of Old Post Office in block 192 bounded by Olive St. on the north, 7th St. on east, Pine St. on the south and 8th St. on the west.</t>
  </si>
  <si>
    <t>Adaptive reuse of Paul Brown Building for 222 apartments, ground floor retail and parking.</t>
  </si>
  <si>
    <t>Pet Building-400 S. 4th St. (352-65)</t>
  </si>
  <si>
    <t>Balke Brown Associates</t>
  </si>
  <si>
    <t>66848</t>
  </si>
  <si>
    <t>The project is 400 S. 4th St. in the southeastern portion of downtown</t>
  </si>
  <si>
    <t>The project is the conversion of the Pet Building, currently a vacant commercial building into 118 residential units and approximately 8,500 s/f of commercial usage.  Total project cost is estimated at 40,495,000.</t>
  </si>
  <si>
    <t>Printer's Lofts-1601-27 Locust St. (352-32)</t>
  </si>
  <si>
    <t>Printers Lofts LLC</t>
  </si>
  <si>
    <t>65979</t>
  </si>
  <si>
    <t>Downtown in the Washington Ave. Loft District</t>
  </si>
  <si>
    <t>RPA1  Renovate 2 existing structures for 17,500 s/f ground floor commercial, 121,725 s/f of residential 74 loft condominiums plus parking.  RPA2  Construct mixed use building on remainder of site.</t>
  </si>
  <si>
    <t>Railway Exchange Building (352-128)</t>
  </si>
  <si>
    <t>RNY, LLC</t>
  </si>
  <si>
    <t>Rick Yackey</t>
  </si>
  <si>
    <t>314-650-6566</t>
  </si>
  <si>
    <t>68634</t>
  </si>
  <si>
    <t>Project Area is the Macys building and adjacent garage and parking lot.  The Area is bounded by Locust St. 6th St., Pine St., and 7th St.</t>
  </si>
  <si>
    <t>The proposed development includes the renovation and re configuring of the Macys department store on floors 1-3 and the renovation of the upper floors of the 21 story building, and the renovation of the attached  parking garage and its first floor retail space</t>
  </si>
  <si>
    <t>Railway Lofts-1619 Washington Ave. (352-39)</t>
  </si>
  <si>
    <t>1619 Washington, LLC</t>
  </si>
  <si>
    <t>66194</t>
  </si>
  <si>
    <t>Downtown along the Washington Avenue Loft District</t>
  </si>
  <si>
    <t>Renovation of existing 96,000 s/f 9-story building for ground floor commercial and 41 residential condominiums.</t>
  </si>
  <si>
    <t>REO (352-117)</t>
  </si>
  <si>
    <t>Midtown TIF Company, Inc</t>
  </si>
  <si>
    <t>68251</t>
  </si>
  <si>
    <t>Scullin Redevelopment/St. Louis Market Place</t>
  </si>
  <si>
    <t>Coast Commercial</t>
  </si>
  <si>
    <t>Jim Duff</t>
  </si>
  <si>
    <t>310-823-1673</t>
  </si>
  <si>
    <t>62043</t>
  </si>
  <si>
    <t>8/5/2005</t>
  </si>
  <si>
    <t>66821</t>
  </si>
  <si>
    <t>An area south of Manchester Avenue between Hampton Avenue and McCausland Avenue between The Hill and Dogtown neighborhoods in St. Louis.</t>
  </si>
  <si>
    <t>Demolition of largely unused deteriorating industrial buildings and relocate a railroad line to support construction of a $43 million, 461,000sf power center retail facility with four out-parcels and 2450 parking spaces.</t>
  </si>
  <si>
    <t>Unusual/extraordinary costs made project financially unfeasible in the market, required significant public infrastructure investment to remedy existing inadequate conditions and capacity to support development and required parcel ass'y and/or relo costs.</t>
  </si>
  <si>
    <t>Security Building (352-40)</t>
  </si>
  <si>
    <t>Security Building Partners, LLC</t>
  </si>
  <si>
    <t>66197</t>
  </si>
  <si>
    <t>400 Locust St.</t>
  </si>
  <si>
    <t>Renovate existing 128,000 s/f 11-story building built in 1891 for office and retail uses.</t>
  </si>
  <si>
    <t>Shenandoah Place-2303-11 Minnesota Ave. (352-42)</t>
  </si>
  <si>
    <t>Minnesota Development Partners, LLC</t>
  </si>
  <si>
    <t>Jay Simon</t>
  </si>
  <si>
    <t>66239</t>
  </si>
  <si>
    <t>59</t>
  </si>
  <si>
    <t>2301-11 Minnesota</t>
  </si>
  <si>
    <t>Renovate three four-family two-story buildings into six for-sale condominiums</t>
  </si>
  <si>
    <t>Soulard Market Apartments-1535 S. 8th St. (352-34)</t>
  </si>
  <si>
    <t>Carriage Apartments, LLC</t>
  </si>
  <si>
    <t>314-802-2970</t>
  </si>
  <si>
    <t>65975</t>
  </si>
  <si>
    <t>South of downtown near Soulard Market.</t>
  </si>
  <si>
    <t>Renovation of the 5-story Welsch Baby Carriage building for 127,032 s/f of residential 132 apartments and 23,618 s/f of commercial space plus residential parking.</t>
  </si>
  <si>
    <t>Southside National Bank (352-75)</t>
  </si>
  <si>
    <t>Southside National, LLC</t>
  </si>
  <si>
    <t>66839</t>
  </si>
  <si>
    <t>The area is located at 3611 Grand Ave.</t>
  </si>
  <si>
    <t>The project consists of the conversion of the National Bank Building into commercial space and residential units.</t>
  </si>
  <si>
    <t>Southtown (352-31)</t>
  </si>
  <si>
    <t>Developers Diversified Realty (DDR)</t>
  </si>
  <si>
    <t>Charles Worsham</t>
  </si>
  <si>
    <t>216-755-5500</t>
  </si>
  <si>
    <t>65937</t>
  </si>
  <si>
    <t>66</t>
  </si>
  <si>
    <t>Northeast corner of Chippewa and S. Kingshighway</t>
  </si>
  <si>
    <t>Construct approximately 97,000 square feet of one story retail space including two retail strips and three out parcel developments.</t>
  </si>
  <si>
    <t>St.Louis Innovation District (352-137)</t>
  </si>
  <si>
    <t>St. Louis Innovation District, LLC (Cortex)</t>
  </si>
  <si>
    <t>Dennis E. Lower</t>
  </si>
  <si>
    <t>314-531-4500</t>
  </si>
  <si>
    <t>03/01/2014</t>
  </si>
  <si>
    <t>69721</t>
  </si>
  <si>
    <t>79</t>
  </si>
  <si>
    <t>Generally bounded by Forest Park Blvd. on the north, Vandeventer Ave. on the East, I-64 on the south and Newstead Ave./Taylor Ave. on the west.</t>
  </si>
  <si>
    <t>This is a mixed-use project including 11 RPAs.  The total expected development on 150 acres will total 2.1 billion and is located between the Washington University Medical Center and St. Louis University.</t>
  </si>
  <si>
    <t>Syndicate Trust Building-915 Olive St. (352-77)</t>
  </si>
  <si>
    <t>Syndicate Partners, LLC</t>
  </si>
  <si>
    <t>66975</t>
  </si>
  <si>
    <t>The area is located at 10th St. and Olive St. in the heart of downtown St. Louis</t>
  </si>
  <si>
    <t>The project entails renovating and rehabilitating the Syndicate Trust Building, providing 91 for- sale residential condominiums, 84 loft-style rental apartment units plus office and retail development.</t>
  </si>
  <si>
    <t>Taylor Carrie (352-123)</t>
  </si>
  <si>
    <t>314-725-2500</t>
  </si>
  <si>
    <t>68376</t>
  </si>
  <si>
    <t>69648</t>
  </si>
  <si>
    <t>Ordinance  69648 amended the project area to include only parcels located generally on the west side of N. Broadway between east Taylor and Carrie, north of Interstate 70 in the City of St. Louis known as 840-880 East Taylor.</t>
  </si>
  <si>
    <t>The project consists of the redevelopment of the parcel into a 95,700 square foot commercial building, to use as a mix of warehouse space and potential office, service, and showroom space.</t>
  </si>
  <si>
    <t>mixed - warehouse and office</t>
  </si>
  <si>
    <t>Tech Electronics (352-17)</t>
  </si>
  <si>
    <t>Tech Electronics, Inc</t>
  </si>
  <si>
    <t>Jim Canova</t>
  </si>
  <si>
    <t>314-951-1734</t>
  </si>
  <si>
    <t>6437 Manchester Ave., bounded on the west by Dale Ave.</t>
  </si>
  <si>
    <t>Project consists of constructing a 7,000 s/f, one story office building, capable of being expanded to three stories.  Project will allow Tech Electronics continued growth of its facilities and operation.  The company will expand its current operation of 160 employees and 25 million annual sales in St. Louis.  New project will create approximately 45 permanent new full-time jobs with salaries ranging from 55,000 to 65,000 per year.</t>
  </si>
  <si>
    <t>Terra Cotta Annex &amp; Garage-1511-21 Locust St.</t>
  </si>
  <si>
    <t>1501 Locust Partners, LLC</t>
  </si>
  <si>
    <t>314-436-7400</t>
  </si>
  <si>
    <t>65907</t>
  </si>
  <si>
    <t>The developer has completed 100 Terra Cotta Loft Condos.  This project rehabs the adjacent building for 75 additional condos.  The construction of a parking garage to serve the 175 units has been completed.  Provides  parking for the Terra Cotta Lofts and also some public parking.</t>
  </si>
  <si>
    <t>The Cloisters-2500 S. 18th St. (352-35)</t>
  </si>
  <si>
    <t>Restoration St Louis, Inc</t>
  </si>
  <si>
    <t>Amrit Gill</t>
  </si>
  <si>
    <t>314-446-4526</t>
  </si>
  <si>
    <t>65973</t>
  </si>
  <si>
    <t>South end of Soulard Neighborhood just east of I-55.</t>
  </si>
  <si>
    <t>Renovation of a 27,000 s/f building complex originally used as a religious convent and more recently as a nursing home into 21 apartments plus on-site parking. .</t>
  </si>
  <si>
    <t>The Foundry (352-95)</t>
  </si>
  <si>
    <t>1911 Locust Partners LLC</t>
  </si>
  <si>
    <t>Peter Rothschild</t>
  </si>
  <si>
    <t>67488</t>
  </si>
  <si>
    <t>07/01/2009</t>
  </si>
  <si>
    <t>68348</t>
  </si>
  <si>
    <t>The project is located at 1911 Locust St. in the Downtown West neighborhood.</t>
  </si>
  <si>
    <t>Rehab former industrial building into commercial/retail space.</t>
  </si>
  <si>
    <t>The Georgian @ City Hospital-1515 Lafayette Ave.</t>
  </si>
  <si>
    <t>City Hostpital Development LLC</t>
  </si>
  <si>
    <t>South of downtown between the Soulard and Lafayette Square historic neighborhoods.</t>
  </si>
  <si>
    <t>Renovate abandoned 5-story, 153,000 s/f hospital built in 1912 for development of 101 residential condominiums RPA1.  Other buildings in the complex and vacant land around the main building are being developed for multi-use projects RPA2 AND RPA3.</t>
  </si>
  <si>
    <t>The Laurel/555 Washington (352-109)</t>
  </si>
  <si>
    <t>Dillards Building LLC</t>
  </si>
  <si>
    <t>Amos Harris</t>
  </si>
  <si>
    <t>68100</t>
  </si>
  <si>
    <t>555-601 Washington Ave.</t>
  </si>
  <si>
    <t>The project consist of the rehabilitation and redevelopment of the former Dillards Building into a retail, restaurant, hotel and apartment uses, together with parking, to be known as The Laurel.  The hotel will have about 212 rooms, retail or restaurant space will occupy about 30,000 s/f, 200 apartments.</t>
  </si>
  <si>
    <t>The Loop Center North (352-80B)</t>
  </si>
  <si>
    <t>Loop Center North, LLC</t>
  </si>
  <si>
    <t>Neal Shapiro</t>
  </si>
  <si>
    <t>314-863-1895</t>
  </si>
  <si>
    <t>66971</t>
  </si>
  <si>
    <t>The area is located at 6111 Delmar Blvd.</t>
  </si>
  <si>
    <t>Construction of a two-story building containing a total of 33, 600 s/f of space for retail and office use.</t>
  </si>
  <si>
    <t>The Union Club (352-83)</t>
  </si>
  <si>
    <t>67051</t>
  </si>
  <si>
    <t>The site is located in the southwestern section of the Lafayette Square along the S. Jefferson corridor.</t>
  </si>
  <si>
    <t>Construction of a parking garage with 130-140 parking spaces.  The development also includes 45 loft style residential condominium units above the garage and approximately 6100 s/f of street level retail space, but they will not be TIF assisted.</t>
  </si>
  <si>
    <t>Tudor Building/1818 Washington (352-91)</t>
  </si>
  <si>
    <t>1818 WashingtonTudor Partners, LLC</t>
  </si>
  <si>
    <t>67319</t>
  </si>
  <si>
    <t>06/01/2007</t>
  </si>
  <si>
    <t>67462</t>
  </si>
  <si>
    <t>The project is on the north side of Washington Ave. along the 1800 and 1900 block</t>
  </si>
  <si>
    <t>Union Station Phase 2 (352-145)</t>
  </si>
  <si>
    <t>USH, LLC (an affiliate of LHM)</t>
  </si>
  <si>
    <t>Craig R. Cobler</t>
  </si>
  <si>
    <t>314-434-9500</t>
  </si>
  <si>
    <t>69980</t>
  </si>
  <si>
    <t>In the heart of downtown west St. Louis on Market St.</t>
  </si>
  <si>
    <t>Renovate Union Station to provide additional entertainment and restaurant facilities for St. Louis area residents and will provide new and exciting amusement attractions that currently do not exist in downtown St. Louis.</t>
  </si>
  <si>
    <t>Ventana Lofts-1635 Washington Ave. (352-68)</t>
  </si>
  <si>
    <t>Jacob Development Group, LLC</t>
  </si>
  <si>
    <t>Andrew Hillin</t>
  </si>
  <si>
    <t>66827</t>
  </si>
  <si>
    <t>The area is located at the northeast corner of 17th St. and Washington Ave. in downtown St. Louis, commonly known as 1635 Washington Ave.</t>
  </si>
  <si>
    <t>Walter Knoll Florist Row (352-27)</t>
  </si>
  <si>
    <t>W.C. &amp; D. Enterprises (Walter Knoll Florist)</t>
  </si>
  <si>
    <t>Walter Knoll</t>
  </si>
  <si>
    <t>314-633-8806</t>
  </si>
  <si>
    <t>Located at LaSalle St. and California Ave. in the Florist Row section of the City</t>
  </si>
  <si>
    <t>Renovate and expand buildings to accommodate a relocated floral company for wholesale/retail businesses.</t>
  </si>
  <si>
    <t>Warehouse of Fixtures (352-50)</t>
  </si>
  <si>
    <t>Mangelsdorf Real Estate LLC</t>
  </si>
  <si>
    <t>66425</t>
  </si>
  <si>
    <t>3706-58 Laclede Ave. and 3701-41 Forest Park Blvd. in mid-town St. Louis, immediately south of St. Louis University.</t>
  </si>
  <si>
    <t>Renovation of seven buildings, totaling 340,000 s/f into 200 loft apartment units, commercial uses and related parking.</t>
  </si>
  <si>
    <t>Washington East Condominiums-901 &amp; 1001-15</t>
  </si>
  <si>
    <t>66558</t>
  </si>
  <si>
    <t>901 Washington Avenue, 1001 Washington Avenue and 1010 Lucas Street to renovate four loft buildings for retail, office and residential condos with parking.</t>
  </si>
  <si>
    <t>Redevelopment of 901, 1001-15 Washington avenue and 1010 Lucas Street to renovate four loft buildings for retail, office and residential condos with parking.</t>
  </si>
  <si>
    <t>West Town Lofts-2201 Washington Ave/2211 Lucas Ave</t>
  </si>
  <si>
    <t>KN &amp; C, LLC</t>
  </si>
  <si>
    <t>66836</t>
  </si>
  <si>
    <t>The project is located at the northwest corner of 22nd St. and Washington Ave. in downtown St. Louis, commonly known as 2201 Washington Ave.</t>
  </si>
  <si>
    <t>The project anticipates the development of approximately 80 residential condominium units, three penthouse loft condominium units and 24,000 s/f of commercial space.</t>
  </si>
  <si>
    <t>Willy's Overland Building- 2300 Locust St. 352-66</t>
  </si>
  <si>
    <t>The National System, Inc.</t>
  </si>
  <si>
    <t>Mark P. Mantovani</t>
  </si>
  <si>
    <t>314-205-1995</t>
  </si>
  <si>
    <t>66753</t>
  </si>
  <si>
    <t>The project is at 2300 Locust St. in downtown St. Louis.</t>
  </si>
  <si>
    <t>Windows Lofts-1601 Washington Ave. (352-33)</t>
  </si>
  <si>
    <t>1601 Washington LLC</t>
  </si>
  <si>
    <t>314-621-2226</t>
  </si>
  <si>
    <t>65982</t>
  </si>
  <si>
    <t>Downtown along the Washington Ave. Loft District</t>
  </si>
  <si>
    <t>Renovate existing 120,000 s/f building for 75,,250 s/f of commercial uses and 45,150 s/f of residential lofts 33 condominiums.</t>
  </si>
  <si>
    <t>Downtown Washington Redevelopment Plan &amp; Project</t>
  </si>
  <si>
    <t>Mary J. Sprung, CPA, Finance Manager</t>
  </si>
  <si>
    <t>City of Washington, MO</t>
  </si>
  <si>
    <t>636-390-1000</t>
  </si>
  <si>
    <t>Bank of Washington</t>
  </si>
  <si>
    <t>L. B. Eckelkamp, Jr. Chairman of the Board</t>
  </si>
  <si>
    <t>636-239-7831</t>
  </si>
  <si>
    <t>07-10180</t>
  </si>
  <si>
    <t>08/01/2010</t>
  </si>
  <si>
    <t>10-10752</t>
  </si>
  <si>
    <t>109</t>
  </si>
  <si>
    <t>26</t>
  </si>
  <si>
    <t>Washington School District</t>
  </si>
  <si>
    <t>Generally bounded by the Missouri River to the North Locust Street, Walnut Street, Market Street and Jefferson Street to the East Third Street, Main Street and Front Street to the South and parcels fronting Elm Street to the West.</t>
  </si>
  <si>
    <t>The Redevelopment Program and Project concept involves multiple developments and activities including rehabilitation/expansion of the Bank of Washington, relocation of the Franklin County Recycling Facility, redevelopment of the Ready-Mix Cement Plant into a mixed use dev., relocation of railroad switch and maintenance facility, location of the overhead electrical power lines to below ground, a streetscape program and grant/loan facade progr</t>
  </si>
  <si>
    <t>I-44 East Redevelopment Project 1</t>
  </si>
  <si>
    <t>Travis Dierker</t>
  </si>
  <si>
    <t>City of St. Clair, MO</t>
  </si>
  <si>
    <t>636-629-0333 x119</t>
  </si>
  <si>
    <t>Osage Fund, LLC</t>
  </si>
  <si>
    <t>Robert B. Glarner, Jr.</t>
  </si>
  <si>
    <t>1565</t>
  </si>
  <si>
    <t>98</t>
  </si>
  <si>
    <t>R-XIII</t>
  </si>
  <si>
    <t>North of Interstate 44, East of MO Highway 47</t>
  </si>
  <si>
    <t>Redevelopment of non-utilized lands within the designated district for commercial use to be implemented in phases over several years, in accordance with the approved redevelopment plan.</t>
  </si>
  <si>
    <t>Starting-Up</t>
  </si>
  <si>
    <t>Rhine River Redevelopment Plan &amp; Project</t>
  </si>
  <si>
    <t>Mary J. Sprung, CPA     Finance Manager</t>
  </si>
  <si>
    <t>Rhine River Development, LLC</t>
  </si>
  <si>
    <t>Andrew F. Unerstall, Chairman</t>
  </si>
  <si>
    <t>314-280-2267</t>
  </si>
  <si>
    <t>10-10728  10-10731</t>
  </si>
  <si>
    <t>Front Street between Olive and Stafford Streets</t>
  </si>
  <si>
    <t>This plan consists of residential and commercial uses that would entail rehabilitation of certain existing site improvements and provide for the construction of new buildings and site improvements on the property.</t>
  </si>
  <si>
    <t>Arnold Crossroads Redevelopment Plan</t>
  </si>
  <si>
    <t>Deborah Lewis</t>
  </si>
  <si>
    <t>City of Arnold, Missouri</t>
  </si>
  <si>
    <t>(636) 282-6666</t>
  </si>
  <si>
    <t>Arnold Crossroads LLC</t>
  </si>
  <si>
    <t>Larry W Jones</t>
  </si>
  <si>
    <t>(636) 458-0545</t>
  </si>
  <si>
    <t>14.370</t>
  </si>
  <si>
    <t>09/01/2009</t>
  </si>
  <si>
    <t>14.369</t>
  </si>
  <si>
    <t>101</t>
  </si>
  <si>
    <t>22</t>
  </si>
  <si>
    <t>Fox C-6</t>
  </si>
  <si>
    <t>An area consisting of forty-three 43 acres at the NE corner of Interstate 55 and Mo Hwy 141 bounded on the east by Jeffco Blvd Mo Hwy 61/67.</t>
  </si>
  <si>
    <t>Redevelop existing retail and commercial area which had suffered from long-term vacancies and an antiquated layout.</t>
  </si>
  <si>
    <t>Arnold Triangle Redevelopment Plan</t>
  </si>
  <si>
    <t>THF Arnold Triangle Development LLC</t>
  </si>
  <si>
    <t>Lou Malamas</t>
  </si>
  <si>
    <t>(314) 739-4533</t>
  </si>
  <si>
    <t>14.376</t>
  </si>
  <si>
    <t>04/01/2009</t>
  </si>
  <si>
    <t>14.439</t>
  </si>
  <si>
    <t>An area located at the SW corner of Interstate 55 and Mo Hwy 141 generally bounded on the south by Church Road and on the west by Old Lemay Ferry Road</t>
  </si>
  <si>
    <t>Development of fifty 50 acres of existing commercial and residential property for retail and commercial purposes</t>
  </si>
  <si>
    <t>General Obligation Bonds; TIF Notes; Loan</t>
  </si>
  <si>
    <t>Hillsboro Hills Redevelopment Plan &amp; Pro</t>
  </si>
  <si>
    <t>Gery Marmaduke</t>
  </si>
  <si>
    <t>City of Hillsboro</t>
  </si>
  <si>
    <t>636-797-3334</t>
  </si>
  <si>
    <t>A Highway 21 LLC</t>
  </si>
  <si>
    <t>Gary J. Grewe</t>
  </si>
  <si>
    <t>314-962-6300</t>
  </si>
  <si>
    <t>24-2010</t>
  </si>
  <si>
    <t>118</t>
  </si>
  <si>
    <t>022</t>
  </si>
  <si>
    <t>Hillsboro R3</t>
  </si>
  <si>
    <t>Approximately 50 acres generally located at the northwest quadrant of the intersection of Highways A and 21. Bounded on the east by Jefferson College Drive and on the southeast and south by Hillsboro-House Springs Road.</t>
  </si>
  <si>
    <t>The redevelopment plan contemplates a mixed-use commercial center with a blend of retail, office and professional service style tenants.  In order to accommodate the proposed uses, environmental, street, water, sewer and other infrastructure improvements are required.</t>
  </si>
  <si>
    <t>Project required significant public infrastructure investment to remedy existing inadequate conditions.  Contact Gary Grewe</t>
  </si>
  <si>
    <t>I-55/McNutt Street Tax Increment Financing</t>
  </si>
  <si>
    <t>Jim Kasten</t>
  </si>
  <si>
    <t>City of Herculaneum</t>
  </si>
  <si>
    <t>636-475-4447</t>
  </si>
  <si>
    <t>Herculaneum Development, Inc.</t>
  </si>
  <si>
    <t>Curtis D. Francois</t>
  </si>
  <si>
    <t>038-2007</t>
  </si>
  <si>
    <t>103</t>
  </si>
  <si>
    <t>Dunklin R-V School District</t>
  </si>
  <si>
    <t>The proposed redevelopment area contains approximately 80 acres and is located at the northeast corner of the McNutt Street and Interstate 55 interchange</t>
  </si>
  <si>
    <t>The Redevelopment Plan envisions the redevelopment of the Redevelopment Area to accommodate 1 approximately 312,000 square feet of new commercial space, 2 development of 10 commercial outlots and 3 an approximately 92-room hotel.</t>
  </si>
  <si>
    <t>North Highway 21 Redevelopment Area</t>
  </si>
  <si>
    <t>Gery Marmaduke, City Administrator</t>
  </si>
  <si>
    <t>636-797-3334 ext 3</t>
  </si>
  <si>
    <t>23-1998</t>
  </si>
  <si>
    <t>6/4/2007 (Dissolution of the TIF)</t>
  </si>
  <si>
    <t>15-2007</t>
  </si>
  <si>
    <t>110</t>
  </si>
  <si>
    <t>Jefferson County R-3</t>
  </si>
  <si>
    <t>Along both sides of MO-21 Hwy between Hillsboro-House Springs Road on the south and Jefferson College on the north.</t>
  </si>
  <si>
    <t>Extend and construct waste water system to serve the 225 acres within the TIF district for the purpose of preparing the land for residential and commercial development</t>
  </si>
  <si>
    <t>Economic Development</t>
  </si>
  <si>
    <t>Required significant public infrastructure investment to remedy existing inadequate conditions and to construct adequate capacity to support development</t>
  </si>
  <si>
    <t>TIF dissolved 6/4/2007</t>
  </si>
  <si>
    <t>Peach Tree Plaza &amp; Project</t>
  </si>
  <si>
    <t>City of Hillsboro, MO</t>
  </si>
  <si>
    <t>(636) 797-3334</t>
  </si>
  <si>
    <t>B.L. &amp; Z. Investments, LLC</t>
  </si>
  <si>
    <t>David E. Mangelsdorf</t>
  </si>
  <si>
    <t>(636) 464-5266</t>
  </si>
  <si>
    <t>17-2011</t>
  </si>
  <si>
    <t>Hillsboro R-3</t>
  </si>
  <si>
    <t>Please see Exhibit B to the copy of the Redevelopment Plan attached to the 2011 Annual Report.</t>
  </si>
  <si>
    <t>The Redevelopment Plan proposes a Redevelopment Project that contemplates a mixed-use commercial center with a blend of commercial, retail, office and professional services tenants or owners, and possibly one or more residential apartment buildings.</t>
  </si>
  <si>
    <t>Project required significant public infrastructure investment to remedy existing inadequate conditions.  Project required significant public infrastructure investment to construct adequate capacity to support the project.</t>
  </si>
  <si>
    <t>Riverview TIF District</t>
  </si>
  <si>
    <t>Cave Springs (Home Depot)</t>
  </si>
  <si>
    <t>01/01/2004</t>
  </si>
  <si>
    <t>12/31/2004</t>
  </si>
  <si>
    <t>Karen D. McDermott</t>
  </si>
  <si>
    <t>Allan Williams</t>
  </si>
  <si>
    <t>(636) 949-3260</t>
  </si>
  <si>
    <t>Home Depot USA, Inc.</t>
  </si>
  <si>
    <t>Mike Laferle</t>
  </si>
  <si>
    <t>(847) 870-5199</t>
  </si>
  <si>
    <t>15</t>
  </si>
  <si>
    <t>2</t>
  </si>
  <si>
    <t>40 acres south of Mexico Road &amp; east of New Muegge, including the Cave Springs Crossing strip mall</t>
  </si>
  <si>
    <t>Rehab of Cave Springs Crossing strip mall, demolition of 37,000 sf existing older buildings &amp; various other public infrastructure construction &amp; improvements, utility extensions, stormwater waterway &amp; detention pool</t>
  </si>
  <si>
    <t>Fully Operational &amp; Dissolved</t>
  </si>
  <si>
    <t>Unusual/extraordinary costs made project financially unfeasible, required significant public infrastructure to remedy existing inadequate conditions</t>
  </si>
  <si>
    <t>0</t>
  </si>
  <si>
    <t>Elm Point Redevelopment Area Phase I &amp; II</t>
  </si>
  <si>
    <t>Gina Jarvis</t>
  </si>
  <si>
    <t>City of St Charles</t>
  </si>
  <si>
    <t>636-949-3302</t>
  </si>
  <si>
    <t>MB Properties</t>
  </si>
  <si>
    <t>Thomas Kuhn</t>
  </si>
  <si>
    <t>636-949-0038</t>
  </si>
  <si>
    <t>96-285</t>
  </si>
  <si>
    <t>23</t>
  </si>
  <si>
    <t>Orchard Farm</t>
  </si>
  <si>
    <t>The area consists of approximately 280 acres located in the northern part of the city. The land was vacant except for 41 acres of a lime detention basis owned and operated by the city.</t>
  </si>
  <si>
    <t>The plan includes site evaluation, utility placement, stormwater detention and internal roadway improvements. Also, the plan anticipates the remediation of the lime detention basin. Private development will include mostly industrial space with possible office use in certain areas.</t>
  </si>
  <si>
    <t>Fountain Lake/West 370 Redevelopment</t>
  </si>
  <si>
    <t>MB Properties LLC</t>
  </si>
  <si>
    <t>97-429</t>
  </si>
  <si>
    <t>14-061</t>
  </si>
  <si>
    <t>The West 370 area consists of three parcels totaling 435 acres located at Missouri Route 370 and Elm Street Interchange.</t>
  </si>
  <si>
    <t>The plan includes development of a business park, which will include retail, commercial and light industrial activities. The project will include raising the site out of the flood plain, realignment of Cole Creek, relocation of Huster Road, utility relocation and development of a 123 acre public park.</t>
  </si>
  <si>
    <t>M&amp;B Sachs Business Park Extension</t>
  </si>
  <si>
    <t>Shirley Eddens</t>
  </si>
  <si>
    <t>City of Wentzville Economic Development Department</t>
  </si>
  <si>
    <t>636-327-5102</t>
  </si>
  <si>
    <t>Doyle W. Shockley</t>
  </si>
  <si>
    <t>636-946-9753</t>
  </si>
  <si>
    <t>2451</t>
  </si>
  <si>
    <t>Wentzville R-IV</t>
  </si>
  <si>
    <t>Approximately 23 acres bounded by the M&amp;B Sachs Business Park on the south and State Highway A on the north.</t>
  </si>
  <si>
    <t>Building of the public infrastructure necessary to create sites for industrial activities. The provision of roadways, sanitary sewers and storm sewers and drainage-ways adequately sized and constructed to handle anticipated users.</t>
  </si>
  <si>
    <t>industrial</t>
  </si>
  <si>
    <t>Conservation, Economic Development</t>
  </si>
  <si>
    <t>City of St. Peters</t>
  </si>
  <si>
    <t>Old Town Redevelopment Area</t>
  </si>
  <si>
    <t>Julie PowersRita Westerson</t>
  </si>
  <si>
    <t>636-477-6600 x1305</t>
  </si>
  <si>
    <t>na</t>
  </si>
  <si>
    <t>2469</t>
  </si>
  <si>
    <t>17</t>
  </si>
  <si>
    <t>Fort Zumwalt</t>
  </si>
  <si>
    <t>The redevelopment area is bounded on the east by Spencer Creek, on the south by the right-of-way of Interstate 70, on the west by Dardenne Creek, and on the north by the Corps of Engineers' Old Town St. Peters Levee</t>
  </si>
  <si>
    <t>The plan permits the use of TIF funds to increase the flood protection to the 500 year level from 100 year protection, to encourage redevelopment of tracts fronting I-70 , revitalization of Old Town St. Peters, and development of infrastructure for development of industrial sites north of the railroad. Salt River Road has been extended, linking premier 370 to Highway 79 and providing access to a large development area.</t>
  </si>
  <si>
    <t>Seeking Developer</t>
  </si>
  <si>
    <t>Plaza at Noah's Ark</t>
  </si>
  <si>
    <t>Cullinan Properties, LTD</t>
  </si>
  <si>
    <t>Jeff Giebelhausen</t>
  </si>
  <si>
    <t>309-999-1700</t>
  </si>
  <si>
    <t>07-21</t>
  </si>
  <si>
    <t>106</t>
  </si>
  <si>
    <t>St Charles</t>
  </si>
  <si>
    <t>This area is an infill site of approximately 26.8 acres located immediately south of Interstate Hwy I-70 and immediately west of the extension of South Main Street and the Missouri River.</t>
  </si>
  <si>
    <t>The proposed plan will help facilitate redevelopment of the area for high density planned mixed use and commercial purposes.</t>
  </si>
  <si>
    <t>St. Charles Center/Mark Twain Mall</t>
  </si>
  <si>
    <t>American Commercial Realty</t>
  </si>
  <si>
    <t>Rick Baer</t>
  </si>
  <si>
    <t>567-775-1300</t>
  </si>
  <si>
    <t>96-36</t>
  </si>
  <si>
    <t>11/01/2000</t>
  </si>
  <si>
    <t>00-289</t>
  </si>
  <si>
    <t>St Charles Center site is located at the gateway to downtown St Charles at the northwest quadrant of Fifth Street and the I-70 Interchange.</t>
  </si>
  <si>
    <t>The proposed plan will expand and upgrade retail within the development area. The redevelopment projects include site improvements, new building construction, upgrades and renovations. The TIF funding will be used for building rehab, roadway and parking lot construction, landscaping and lighting.</t>
  </si>
  <si>
    <t>St. Charles County Convention Center Redevelopment</t>
  </si>
  <si>
    <t>97-397</t>
  </si>
  <si>
    <t>St Charles and Francis Howell</t>
  </si>
  <si>
    <t>The redevelopment area consists of ten parcels comprising approximately 24 acres excluding road and highway right-of-way and approximately 84 acres including the right-of-way. Located in the SW quadrant of the intersection of Highway I-70 and Fairgrounds Road.</t>
  </si>
  <si>
    <t>The proposed redevelopment calls for the construction of a convention center of approximately 128,000 square feet servicing both St Charles City and St Charles County. The area will also house a 259 room high quality, full service hotel.</t>
  </si>
  <si>
    <t>Project had unusual/extraordinary costs that made the project financially unfeasible in the market place. Project required significant public infrastructure investment to construct adequate capacity to support the project.</t>
  </si>
  <si>
    <t>St. Peters Centre Redevelopment Area</t>
  </si>
  <si>
    <t>1961</t>
  </si>
  <si>
    <t>The Redevelopment area contains 581 acres generally bounded by the right of way of Interstate 70 to the north, the western property line of Barnes Jewish St. Peters Hospital site on the east, Spencer Creek to the south, and Spencer Road and a partially developed area to the est of Mid Rivers Mall on the west.</t>
  </si>
  <si>
    <t>A retail power center anchored by Costco of approximately 110,000 square feet of retail stores and restaurants is located on a site containing approximately 24 acres. A smaller retail center was built adjacent to Costco which is mostly leased. The District, which includes City Hall and the Rec-Plex is developed with Class A office space and retail uses.A Menards store was built in 2013 within the District several outlots area available.</t>
  </si>
  <si>
    <t>TIF Bond; General Obligation Bonds</t>
  </si>
  <si>
    <t>St. Peters Route 370</t>
  </si>
  <si>
    <t>3156</t>
  </si>
  <si>
    <t>Fort Zumwalt, St. Charles, Orchard Farm</t>
  </si>
  <si>
    <t>The Redevelopment area is generally bounded by Spencer Creek to the west, Dardenne Creek to the north, the City limits of St. Peters to the east, and the Norfolk Southern Railroad to the south. The area consists of a total of 1640 acres.</t>
  </si>
  <si>
    <t>The project is the creation of a new mixed-use development area that will include office/warehouse, manufacturing, office, dining/entertainment, hotel/conference, cultural and recreation uses. The primary development infrastructure has been completed other infrastructure will be installed as development occurs. A trucking company office/warehouse has been constructed and is open in the development.</t>
  </si>
  <si>
    <t>TIF Bond; TIF Notes; Loan; Other</t>
  </si>
  <si>
    <t>Venture Industrial Park TIF Project</t>
  </si>
  <si>
    <t>Vicki M. Boschert</t>
  </si>
  <si>
    <t>Vicki M. Boschert or Kelly Perano</t>
  </si>
  <si>
    <t>636-379-5522</t>
  </si>
  <si>
    <t>2072, 2073, 2074</t>
  </si>
  <si>
    <t>12</t>
  </si>
  <si>
    <t>Fort Zumwalt School District</t>
  </si>
  <si>
    <t>23.42ac in the northwest quadrant of the Cool Springs Road crossing on Interstate 70 in O'Fallon.</t>
  </si>
  <si>
    <t>Construction of a photo studio, warehouse, corporate office building, parking lots, street connection, extension of water lines and an access road and acquisition of an abandoned restaurant site, landscaping and lighting.</t>
  </si>
  <si>
    <t>Blighted area with inadequate street layout, lack of water supply, etc.</t>
  </si>
  <si>
    <t>Not specified in report</t>
  </si>
  <si>
    <t>Developer declared bankruptcy and Project is inactive.</t>
  </si>
  <si>
    <t>West Clay Extension</t>
  </si>
  <si>
    <t>SM Properties UV, LLC</t>
  </si>
  <si>
    <t>Scott Sachtleben</t>
  </si>
  <si>
    <t>12-99</t>
  </si>
  <si>
    <t>13-131</t>
  </si>
  <si>
    <t>St Charles School District</t>
  </si>
  <si>
    <t>The West Clay Extension Redevelopment Area is roughly triangular shaped bounded by First Capitol Drive, Boone Avenue and the proposed West Clay Extension to the south.</t>
  </si>
  <si>
    <t>The plan includes a grocery store, anchored retail and dining development. The plan also includes a post office relocation.</t>
  </si>
  <si>
    <t>Ballwin Town Center TIF Redevelopment Plan</t>
  </si>
  <si>
    <t>Denise Keller, Finance Officer</t>
  </si>
  <si>
    <t>City of Ballwin</t>
  </si>
  <si>
    <t>636-227-8580</t>
  </si>
  <si>
    <t>The Bedrin Organization - New Jersey</t>
  </si>
  <si>
    <t>Gerald Bedrin, President</t>
  </si>
  <si>
    <t>201-612-8800</t>
  </si>
  <si>
    <t>99-52 &amp;99-53</t>
  </si>
  <si>
    <t>88</t>
  </si>
  <si>
    <t>Rockwood</t>
  </si>
  <si>
    <t>ON FILE IN DED OFFICE _ ATTACHED TO 12/31/99 REPORT The approximate 265,000 square foot retail center is located at the corner of Manchester and Ries Roads in Ballwin.</t>
  </si>
  <si>
    <t>ON FILE IN DED OFFICE - ATTACHED TO 12/31/99 REPORT</t>
  </si>
  <si>
    <t>Bel-Ridge</t>
  </si>
  <si>
    <t>Bel-Ridge North Tax Increment Financing District</t>
  </si>
  <si>
    <t>Richard Rechtien CPA</t>
  </si>
  <si>
    <t>Bel-Ridge, Missouri</t>
  </si>
  <si>
    <t>314-569-1133</t>
  </si>
  <si>
    <t>Clouds LLC</t>
  </si>
  <si>
    <t>Larry Chapman</t>
  </si>
  <si>
    <t>314-373-7786</t>
  </si>
  <si>
    <t>2006-11</t>
  </si>
  <si>
    <t>71</t>
  </si>
  <si>
    <t>14</t>
  </si>
  <si>
    <t>Normandy School District &amp; Special School District</t>
  </si>
  <si>
    <t>The district encompasses approximately 78 acres generally located in the southeast quadrant of the I-70 and I-170 interchange and contains approximately 181 parcels. The area is generally bounded by Natural Bridge Rd to the south, I-170 to the west, and the corporate limits of Bel-Ridge, Missouri, to the north and west.</t>
  </si>
  <si>
    <t>Redevelop the area for a mix of corporate and residential uses.</t>
  </si>
  <si>
    <t>Natural Bridge Road TIF District</t>
  </si>
  <si>
    <t>Clouds, LLD</t>
  </si>
  <si>
    <t>91-4</t>
  </si>
  <si>
    <t>02/01/2006</t>
  </si>
  <si>
    <t>2006-08</t>
  </si>
  <si>
    <t>The district encompasses an area of approximately 133 acres generally located along the eastern side of I-170 between the southern and northern limits of Bel-Ridge.</t>
  </si>
  <si>
    <t>Redevelop area into a mix of commercial, retail, and governmental uses.</t>
  </si>
  <si>
    <t>Berkeley</t>
  </si>
  <si>
    <t>Berkeley Lumber</t>
  </si>
  <si>
    <t>Brentwood Pointe Redevelopment Project</t>
  </si>
  <si>
    <t>Ronna Alaniz</t>
  </si>
  <si>
    <t>City of Brentwood</t>
  </si>
  <si>
    <t>314-963-8606</t>
  </si>
  <si>
    <t>Dierbergs Brentwood, LLC</t>
  </si>
  <si>
    <t>Jerry Ebest</t>
  </si>
  <si>
    <t>636-532-8897</t>
  </si>
  <si>
    <t>3487 Plan 3710 Project</t>
  </si>
  <si>
    <t>07/01/2000</t>
  </si>
  <si>
    <t>3710</t>
  </si>
  <si>
    <t>73</t>
  </si>
  <si>
    <t>24</t>
  </si>
  <si>
    <t>Brentwood School District</t>
  </si>
  <si>
    <t>Redevelopment Project Areas 2 &amp; 3 of a redevelopment area containing approximately 65 acres, located in the northeast quadrant of the City of Brentwood and bounded generally by Eager Road on the north, the former St. Louis Belt and Terminal Railroad on the east, Buder Industrial Drive to Strassner Drive on the south and the Brentwood Boulevard on the west.</t>
  </si>
  <si>
    <t>The Redevelopment Plan envisions the redevelopment of the Redevelopment Area to accommodate approximately 900,000 square feet of new development comprising retail, office, entertainment, and apartment development.  The Redevelopment Project consists of a commercial/retail center located on Redevelopment Areas 2 &amp; 3.</t>
  </si>
  <si>
    <t>Brentwood Promenade</t>
  </si>
  <si>
    <t>Ellen Rottjakob</t>
  </si>
  <si>
    <t>Ellen Rottjakob, Asst City Administrator</t>
  </si>
  <si>
    <t>314-963-8629</t>
  </si>
  <si>
    <t>ORIX Sansone Brentwood, LLC</t>
  </si>
  <si>
    <t>Jim Sansone</t>
  </si>
  <si>
    <t>314-727-6664</t>
  </si>
  <si>
    <t>3487</t>
  </si>
  <si>
    <t>7/17/2000</t>
  </si>
  <si>
    <t>A 65ac area in the northeast quadrant of the city of Brentwood, Project Area 1 bound by Eager Rd on the north, the former St. Louis Belt &amp; Terminal RR tracks on the east, Buder Industrial Dr on the south &amp; Brentwood Blvd on the west.</t>
  </si>
  <si>
    <t>Redevelopment of the area to accomodate approximately 900,000sf retail, office, entertainment and apartment developments.</t>
  </si>
  <si>
    <t>TIF Bond</t>
  </si>
  <si>
    <t>Hanley Station--Hanley/Strassner TIF Redevelopment</t>
  </si>
  <si>
    <t>Ronna Alaniz, Municipal Finance consultant</t>
  </si>
  <si>
    <t>MLP Hanley Station, LLC</t>
  </si>
  <si>
    <t>Andrew Checkley</t>
  </si>
  <si>
    <t>314-569-2005</t>
  </si>
  <si>
    <t>3876</t>
  </si>
  <si>
    <t>12/01/2007</t>
  </si>
  <si>
    <t>4101</t>
  </si>
  <si>
    <t>The Redevelopment Area is generally located to the south of Brentwood Pointe and Brentwood Promenade shopping centers, west of Hanley Road and east of Black Creek.  The Hanley Station Redevelopment Project is located in Redevelopment Project Area 2, which fronts Hanley Road.  A map showing the Redevelopment Area, including Redevelopment Project Area 2 is included in the Redevelopment Plan.</t>
  </si>
  <si>
    <t>The Redevelopment Plan envisions the redevelopment of the Redevelopment Area to accommodate a mixed-use project incorporating residential and retail spaces.  The Redevelopment Project includes condominiums, retail space, a hotel and parking garages.</t>
  </si>
  <si>
    <t>Kenilworth Redevelopment Area</t>
  </si>
  <si>
    <t>Pace-Zelman Development, LLC</t>
  </si>
  <si>
    <t>Mark Sedgwick</t>
  </si>
  <si>
    <t>314-968-9898</t>
  </si>
  <si>
    <t>3648,3649,3650</t>
  </si>
  <si>
    <t>07/01/2005</t>
  </si>
  <si>
    <t>3983</t>
  </si>
  <si>
    <t>87</t>
  </si>
  <si>
    <t>Southwest of the intersection of I-64, I-170 and Eager Road.  The area is located north of Wrenwood Lane, west of Brentwood Blvd. and east of Brentwood Forest Condominiums.</t>
  </si>
  <si>
    <t>Acquisition and demolition of residential and commercial structures for redevelopment of retail uses.  Benefits include roadway and parking improvements.</t>
  </si>
  <si>
    <t>Meridian Project (Hanely/Eager TIF)</t>
  </si>
  <si>
    <t>Ronna Alaniz, Municipal Finance</t>
  </si>
  <si>
    <t>Eager Road Associates, LLC</t>
  </si>
  <si>
    <t>Tim Adams</t>
  </si>
  <si>
    <t>314-781-4929</t>
  </si>
  <si>
    <t>3749</t>
  </si>
  <si>
    <t>The Redevelopment Area contains approximately 13.8 acres and is located in the southwest quadrant of the Hanley Road and Eager Road intersection.  A map of the Redevelopment Area is included in the Redevelopment Plan on file with MO DED.</t>
  </si>
  <si>
    <t>This is a mixed-use Redevelopment Project of retail and office space including surface and structured parking.</t>
  </si>
  <si>
    <t>Hilltop Plaza Redevelopment Area (T3)</t>
  </si>
  <si>
    <t>Dennis Rainey</t>
  </si>
  <si>
    <t>City of Bridgeton</t>
  </si>
  <si>
    <t>314-739-7500</t>
  </si>
  <si>
    <t>THF Rock Road Development</t>
  </si>
  <si>
    <t>Alan Bornstein</t>
  </si>
  <si>
    <t>314-259-5803</t>
  </si>
  <si>
    <t>07-71</t>
  </si>
  <si>
    <t>70 Rep. Otto, 72 Rep. Nichols, 73 Rep. Curtis</t>
  </si>
  <si>
    <t>24 Sen. Lamping, 14 Sen. Chapalle-Nadal</t>
  </si>
  <si>
    <t>Pattonville</t>
  </si>
  <si>
    <t>Will e-mail</t>
  </si>
  <si>
    <t>Will e-mail (JP verified May 2016 - Kmart)</t>
  </si>
  <si>
    <t>Pay-as-you-go; TIF Notes</t>
  </si>
  <si>
    <t>St. Charles Rock Road Redevelopment Project (T4)</t>
  </si>
  <si>
    <t>Bridgeton Rock Development, LLC</t>
  </si>
  <si>
    <t>Stanley Kroenke, Alan Bornstein</t>
  </si>
  <si>
    <t>10-29</t>
  </si>
  <si>
    <t>70 Rep Otto, 72 Rep Nichols, 73 Rep Curtis</t>
  </si>
  <si>
    <t>24 Sen Lamping, 14 Sen Chapalle-Nadal</t>
  </si>
  <si>
    <t>Expansion and relocation of Wal Mart Supercenter Store containing approx. 148,240 sq. ft.</t>
  </si>
  <si>
    <t>Wellston Heights Redevelopment Area (T2)</t>
  </si>
  <si>
    <t>Home Depot</t>
  </si>
  <si>
    <t>Samual Polsky, Attorney</t>
  </si>
  <si>
    <t>312-540-0200</t>
  </si>
  <si>
    <t>97-19</t>
  </si>
  <si>
    <t>70, 72, 73</t>
  </si>
  <si>
    <t>24, 14</t>
  </si>
  <si>
    <t>St. Charles Rock Road in Bridgeton, MO between Fee Fee Road and U.S. Hwy 67</t>
  </si>
  <si>
    <t>Program will eliminate social liability conditions, prevent recurrence of blighting conditions, enhance tax base of the city, enhance tax base of other taxing districts, stimulate rehabilitation development, expand job creation, and a stable tax revenue</t>
  </si>
  <si>
    <t>Project had unusual/extraordinary costs it is financially unfeasible, equired signigicant public infrastructure investment to remedy exisiting inadequate conditions and to construct adequate capacity to support the project, and required parcel assembly.</t>
  </si>
  <si>
    <t>Chesterfield Valley TIF District</t>
  </si>
  <si>
    <t>Jeremy Craig, Finance Director</t>
  </si>
  <si>
    <t>636-537-4798</t>
  </si>
  <si>
    <t>Various development companies participating</t>
  </si>
  <si>
    <t>953</t>
  </si>
  <si>
    <t>89</t>
  </si>
  <si>
    <t>Broad area generally south of I-64 in the Missouri River bottoms, protected by the new Monarch Levee</t>
  </si>
  <si>
    <t>Construction of infrastructure and other necessary improvements necessary to stimulate development in the area</t>
  </si>
  <si>
    <t>Required significant public infrastructure investment to remedy existing inadequate conditions and provide financial incentives for area recovery from natural disaster (flood of 1993 and previous flooding events in the valley)</t>
  </si>
  <si>
    <t>pay-as-you-go, TIF bond, TIF notes</t>
  </si>
  <si>
    <t>City of Dellwood</t>
  </si>
  <si>
    <t>Chambers - West Florissant TIF</t>
  </si>
  <si>
    <t>Laura Lashley, Development Dynamics LLC</t>
  </si>
  <si>
    <t>3145214339</t>
  </si>
  <si>
    <t>Dellwood Acquisitions, Inc.</t>
  </si>
  <si>
    <t>Steven Schott, Sr. VP</t>
  </si>
  <si>
    <t>3147278881</t>
  </si>
  <si>
    <t>1139, 1140, 1141</t>
  </si>
  <si>
    <t>04/01/2008</t>
  </si>
  <si>
    <t>1174</t>
  </si>
  <si>
    <t>80</t>
  </si>
  <si>
    <t>Riverview Gardens &amp; Ferguson Florissant Districts</t>
  </si>
  <si>
    <t>The Area is bounded by Chambers Road on the south, West Florissant Avenue, on the west, an east west line approximately 1000 north of Chambers Road on the north, and the western property lines of properties fronting the west right-of-way of Dellridge Drive on the east.  Exhibit A Legal Description of Redevelopment Area is attached.</t>
  </si>
  <si>
    <t>Previously Submitted  Redevelopment Agreement between City of Dellwood and Koman Properties dated October 24, 2005 and First Amendment to Redevelopment Agreement dated April 14, 2008. JP verified May 2016 - Walgreens</t>
  </si>
  <si>
    <t>City of Des Peres</t>
  </si>
  <si>
    <t>ManchesterBallas Redevelopment Project</t>
  </si>
  <si>
    <t>Tracy Hansen</t>
  </si>
  <si>
    <t>314-835-6113</t>
  </si>
  <si>
    <t>Westfield of America, LLC (currently CBL Propertie</t>
  </si>
  <si>
    <t>Andy Goldacher</t>
  </si>
  <si>
    <t>314-409-8204</t>
  </si>
  <si>
    <t>97-1874 and 97-1875</t>
  </si>
  <si>
    <t>94th</t>
  </si>
  <si>
    <t>24th</t>
  </si>
  <si>
    <t>Kirkwood R-7</t>
  </si>
  <si>
    <t>50 acre tract of land located in the SW quardrant of intersection of Interstate 270 and State route 100 Manchester Road.</t>
  </si>
  <si>
    <t>Demolition of obsolete 500,000square foot, 2 anchor regional mall and replace with 1.2 million square foot 4 anchor regional mall.</t>
  </si>
  <si>
    <t>City of Eureka</t>
  </si>
  <si>
    <t>Eureka S. I-44 Redevelopment Area, 2005</t>
  </si>
  <si>
    <t>BARBARA FLINT</t>
  </si>
  <si>
    <t>CITY OF EUREKA</t>
  </si>
  <si>
    <t>636-938-5233</t>
  </si>
  <si>
    <t>CV EUREKA, LLC</t>
  </si>
  <si>
    <t>TOM MOHAN</t>
  </si>
  <si>
    <t>314-373-7787</t>
  </si>
  <si>
    <t>1845</t>
  </si>
  <si>
    <t>08/01/2009</t>
  </si>
  <si>
    <t>2090</t>
  </si>
  <si>
    <t>ROCKWOOD AND MERAMEC</t>
  </si>
  <si>
    <t>See file description and boundary map attached to TIF Annual Report for period 8/16/05-08/15/06.</t>
  </si>
  <si>
    <t>Retail and House</t>
  </si>
  <si>
    <t>City of Jennings, Missouri</t>
  </si>
  <si>
    <t>Buzz Westfall Plaza on the Blvd. TIF No. 3</t>
  </si>
  <si>
    <t>314-388-1164</t>
  </si>
  <si>
    <t>Sansone Group</t>
  </si>
  <si>
    <t>James Sansone</t>
  </si>
  <si>
    <t>1874</t>
  </si>
  <si>
    <t>10/01/2004</t>
  </si>
  <si>
    <t>2022</t>
  </si>
  <si>
    <t>13 &amp; 14</t>
  </si>
  <si>
    <t>69 &amp; 70</t>
  </si>
  <si>
    <t>Projects is generally bounded by Lucas and Hunt Road on the southeast, West Florissant Ave on the southwest and west, and Norfolk Southern Railroad on the northwest and east.</t>
  </si>
  <si>
    <t>An approximately 56.29 acre tract of land proposed for use as a retail center with those uses as designated in a C-3 Regional Commercial District by Jennings Zoning code. It is estimated that approximately 500 new permanent jobs will be created if the area is developed in accordance with the Plan. To date, many jobs have been created because of this development.</t>
  </si>
  <si>
    <t>City of Manchester</t>
  </si>
  <si>
    <t>Highway 141Manchester Road Redevelopment Area</t>
  </si>
  <si>
    <t>David Tuberty</t>
  </si>
  <si>
    <t>City of Manchester, Missouri</t>
  </si>
  <si>
    <t>636-227-1385</t>
  </si>
  <si>
    <t>Pace Properties</t>
  </si>
  <si>
    <t>Richard Randall</t>
  </si>
  <si>
    <t>Ordinance No. 05-1627</t>
  </si>
  <si>
    <t>03/01/2007</t>
  </si>
  <si>
    <t>07-1740</t>
  </si>
  <si>
    <t>Spllit Between Dsitricts 88 and 92</t>
  </si>
  <si>
    <t>District 15</t>
  </si>
  <si>
    <t>Parkway School District</t>
  </si>
  <si>
    <t>See Boundary Map from the Redevelopment Plan and an aerial photo taken on August 28, 2008.    The project area is generally located at the northeast quadrant of the intersection of Highway 141 and Manchester Road.   It comprises approximately 55 acres.</t>
  </si>
  <si>
    <t>Clearance of low-density, under-utilized properties to redevelop for a large-scale retail project, known as Manchester Highlands, by taking advantage of the accessibility and visibility provided by the newly widened Highway 141 from 2 to 6 lanes.  The project added about 500,000 square feet of retail space to the corridor.  The major anchor tenants are Costco and Wal-Mart.  Junior anchors include Best Buy, Petsmart, and Bed, Bath &amp; Beyond.</t>
  </si>
  <si>
    <t>CITY OF ST. JOHN</t>
  </si>
  <si>
    <t>ST. CHARLES ROCK ROAD TIF #1-7</t>
  </si>
  <si>
    <t>Marilyn Betkis</t>
  </si>
  <si>
    <t>City of St. John</t>
  </si>
  <si>
    <t>314-427-8700</t>
  </si>
  <si>
    <t xml:space="preserve">Barron Realty ,   Bentley Woodard </t>
  </si>
  <si>
    <t xml:space="preserve">J. Paul Behrens,  David Bentley </t>
  </si>
  <si>
    <t>314-434-4440</t>
  </si>
  <si>
    <t>376,  449,  428</t>
  </si>
  <si>
    <t>07/01/2001</t>
  </si>
  <si>
    <t xml:space="preserve">700,  480 ,  567 </t>
  </si>
  <si>
    <t>81</t>
  </si>
  <si>
    <t>Ritenour School District and Normandy School Dist.</t>
  </si>
  <si>
    <t>See e-mail.  The email will include the Map as well as the original report so you will be able to see areas that were not allowed in your online process.</t>
  </si>
  <si>
    <t xml:space="preserve">General re-development planned industrial business park with 9 parcels allocated for planned light industrial development   skilled care nursing home facility   Phone number that was not allowed on page 1 is 314-426-2211 </t>
  </si>
  <si>
    <t>Project required significant public infrastructure investment to remedy existing inadequate conditions.  Project required significant public infrastructure investment to construct adequate capacity to support the project.  Project required parcel assembly</t>
  </si>
  <si>
    <t>Carondelet Village Redevelopment Plan</t>
  </si>
  <si>
    <t>Gary Carter</t>
  </si>
  <si>
    <t>City of Clayton</t>
  </si>
  <si>
    <t>3142908467</t>
  </si>
  <si>
    <t>Mark S. Mehlman Realty, Inc</t>
  </si>
  <si>
    <t>Mark Mehlman</t>
  </si>
  <si>
    <t>6007</t>
  </si>
  <si>
    <t>Clayton School District</t>
  </si>
  <si>
    <t>24.46 acres generally south of Forsyth Blvd and north of Carondelet Plaza and adjacent to the Crescent in Clayton</t>
  </si>
  <si>
    <t>Construction of approximately 128 million mixed-use development including retail space, theater/performance hall, Class A office space, boutique hotel and 650 car parking structure.</t>
  </si>
  <si>
    <t>Cool Valley</t>
  </si>
  <si>
    <t>Lucas &amp; Hunt/Chandler Redevelopment Project Area</t>
  </si>
  <si>
    <t>Rowena Hollins</t>
  </si>
  <si>
    <t>314-261-0845</t>
  </si>
  <si>
    <t>673</t>
  </si>
  <si>
    <t>70</t>
  </si>
  <si>
    <t>Jennings School District</t>
  </si>
  <si>
    <t>South of W. Florissant Ave, east of Sunbury, north of Chandler and west of Lucas &amp; Hunt and including city block parcels 7540,7544,7545 &amp; 7552 in Country Club Hills.</t>
  </si>
  <si>
    <t>To facilitate projects designed to alleviate blighting conditions in the area by constructing necessary improvements and assist in relocation of businesses and residential properties.</t>
  </si>
  <si>
    <t>Crestwood Point TIF Plan</t>
  </si>
  <si>
    <t>Nikki Koehnemann; Douglas Brewer</t>
  </si>
  <si>
    <t>Nikki Koehnemann, Asst to the City Administrator</t>
  </si>
  <si>
    <t>314-729-4718</t>
  </si>
  <si>
    <t>Crestwood Point Development, LLC</t>
  </si>
  <si>
    <t>Ian Silberman</t>
  </si>
  <si>
    <t>314-429-0900</t>
  </si>
  <si>
    <t>3545</t>
  </si>
  <si>
    <t>10/1/2000</t>
  </si>
  <si>
    <t>3634</t>
  </si>
  <si>
    <t>94 &amp;95</t>
  </si>
  <si>
    <t>Lindbergh School District</t>
  </si>
  <si>
    <t>An area just west of Crestwood Court at the intersection of Watson Road and Sappington Road in Crestwood.</t>
  </si>
  <si>
    <t>Redevelopment of a deteriorated commercial strip center with the addition of an 88,000sf Kohl's Department Store facility.</t>
  </si>
  <si>
    <t>Fully Operational</t>
  </si>
  <si>
    <t>Unusual/extraordinary costs made project financially unfeasible in the market, required significant public infrastructure investment to remedy existing inadequate conditions and required parcel ass'y and/or relo costs.</t>
  </si>
  <si>
    <t>Watson Plaza</t>
  </si>
  <si>
    <t>Janet Gravagna</t>
  </si>
  <si>
    <t>City of Crestwood</t>
  </si>
  <si>
    <t>314-729-4796</t>
  </si>
  <si>
    <t>G.J. Grewe</t>
  </si>
  <si>
    <t>Gary Grewe</t>
  </si>
  <si>
    <t>3855</t>
  </si>
  <si>
    <t>08-24-04</t>
  </si>
  <si>
    <t>94,95</t>
  </si>
  <si>
    <t>Lindbergh</t>
  </si>
  <si>
    <t>Located in the north side of Waston Road, approximately 750 ft., west of the Watson/Sappington intersection. Area encompasses Watson Plaza Shopping Center, totaling approximately 14.33 acres.</t>
  </si>
  <si>
    <t>Renovation of existing center (parking lot, landscaping, building façade) and buyout of former Service Merchandise. Demolition of former Tippin's Restaurant and construction of freestanding Walgreens.</t>
  </si>
  <si>
    <t>Fully-Operational, District Dissolved</t>
  </si>
  <si>
    <t>Project had unusual/extraordinary costs that made the project financially unfeasible in the market place and required significant public infrastructure investment to remedy exisiting inadequate conditions.</t>
  </si>
  <si>
    <t>TIF Bond; TIF Notes</t>
  </si>
  <si>
    <t>City Place III/IV Redevelopment Project</t>
  </si>
  <si>
    <t>Daniel Smith</t>
  </si>
  <si>
    <t>Daniel Smith, Director of Finance</t>
  </si>
  <si>
    <t>314-872-2519</t>
  </si>
  <si>
    <t>The Koman Group</t>
  </si>
  <si>
    <t>William Koman, Jr.</t>
  </si>
  <si>
    <t>1890, 1891, 1892, 1929 &amp; 2155</t>
  </si>
  <si>
    <t>82</t>
  </si>
  <si>
    <t>North of Olive Boulevard and northwest of Ballas Road Extension to the central business district of Creve Coeur.</t>
  </si>
  <si>
    <t>New construction of a high-rise office building complex.  TIF was used to fund necessary improvements to site infrastructure and surrounding adjacent areas.</t>
  </si>
  <si>
    <t>Fully operatinal</t>
  </si>
  <si>
    <t>Unusual/extraordinary costs made projects financially unfeasible in the market, required significant public infrastructure investment to remedy existing inadequate conditions and capacity to support development.</t>
  </si>
  <si>
    <t>TIF Notes; TIF Bond</t>
  </si>
  <si>
    <t>This TIF was terminated in 2009; surplus funds have been returned to taxing districts as of this report date</t>
  </si>
  <si>
    <t>Brewster-Howerton</t>
  </si>
  <si>
    <t>South I-44 Redevelopment Project</t>
  </si>
  <si>
    <t>Ralph Lindsey</t>
  </si>
  <si>
    <t>Ralph Lindsey, City Clerk</t>
  </si>
  <si>
    <t>636-983-5233</t>
  </si>
  <si>
    <t>(District Dissolved 5-2005) THF Eureka Dev. LP</t>
  </si>
  <si>
    <t>Michael Staenberg</t>
  </si>
  <si>
    <t>314-878-4044</t>
  </si>
  <si>
    <t>1116, 1117, 1118</t>
  </si>
  <si>
    <t>9/2/1997</t>
  </si>
  <si>
    <t>1309</t>
  </si>
  <si>
    <t>Along W 5th Street, north of I-44 between Hwy 109 and Allenton-Six Flags Road</t>
  </si>
  <si>
    <t>Construction of a shopping center with one anchor retail store, several secondary anchor retail stores and a number of smaller shops and outparcels with necessary infrastructure upgrades, etc</t>
  </si>
  <si>
    <t>Inactive &amp; dissolved</t>
  </si>
  <si>
    <t>Unusual/extraordinary costs made project financially unfeasible in the market, required significant public infrastructure investment to remedy existing inadequate conditions and capacity to support development and required parcel ass'y &amp; relocation costs</t>
  </si>
  <si>
    <t>District dissolved May 2005</t>
  </si>
  <si>
    <t>West Fifth Street Redevelopment Project</t>
  </si>
  <si>
    <t>(Terminated 12-7-99) Sansone, LLC &amp; Outlet Village</t>
  </si>
  <si>
    <t>1307  1308</t>
  </si>
  <si>
    <t>South of I-44 near Allentown - Six Flags exit</t>
  </si>
  <si>
    <t>Construction of a regional shopping center and business park to include offices warehousing, light industrial, hotel, restaurants &amp; related improvements to infrastructure in area</t>
  </si>
  <si>
    <t>District dissolved 9-30-2005.</t>
  </si>
  <si>
    <t>Dierberg's Fenton Crossing Project</t>
  </si>
  <si>
    <t>Penny Scovill</t>
  </si>
  <si>
    <t>City of Fenton</t>
  </si>
  <si>
    <t>636-343-2080</t>
  </si>
  <si>
    <t>2184</t>
  </si>
  <si>
    <t>10/01/2002</t>
  </si>
  <si>
    <t>2519</t>
  </si>
  <si>
    <t>95</t>
  </si>
  <si>
    <t>This project is located northwest of the intersection of state highway 30 and state highway 141. The project encompasses 37 acres.</t>
  </si>
  <si>
    <t>Redevelopment of the area to construct a retail shopping center.</t>
  </si>
  <si>
    <t xml:space="preserve">Project had unusual/extraordinary costs that made the project financially unfeasible in the market place. </t>
  </si>
  <si>
    <t>Gravois Bluffs Redevelopment Project</t>
  </si>
  <si>
    <t>GJ Grewe Inc</t>
  </si>
  <si>
    <t>Bill Applebaum, CFO</t>
  </si>
  <si>
    <t>This project is located south of the intersection of state highway 30 and state highway 141.The project is located on both sides of state highway 141.</t>
  </si>
  <si>
    <t>Redevelopment of the area to construct a retail shopping center, entertainment facilities, and office space.  This project provides services that were not previously available in the Fenton area.  Road improvements in the area have decreased the stress on</t>
  </si>
  <si>
    <t>Project had unusual/extraordinary costs that made the project financially unfeasible in the market place. Project required significant public infrastructure investment to remedy existing inadequate conditions.  Project required parcel assembly and/or relo</t>
  </si>
  <si>
    <t>Downtown Redevelopment Plan</t>
  </si>
  <si>
    <t>Kenneth Barnadyn</t>
  </si>
  <si>
    <t>City of Ferguson</t>
  </si>
  <si>
    <t>314-524-5257</t>
  </si>
  <si>
    <t>none</t>
  </si>
  <si>
    <t>2002-3158</t>
  </si>
  <si>
    <t>70,80</t>
  </si>
  <si>
    <t>13,14</t>
  </si>
  <si>
    <t>Ferguson - Florissant</t>
  </si>
  <si>
    <t>Along Florissant Road corridor between approximately Brotherton Lane and Woodstock Avenue on the south and January Avenue on the north. Additional properties extending off the Florissant Road corridor along several streets are also included. Encompasses existing commercial, industrial, institutional, office, public, semi-public, and residential uses in the heart of Ferguson.</t>
  </si>
  <si>
    <t>This Plan has been adopted without the designation of a developer. The concept involves multiple developments and activities over the life of the plan, may include larger-scale developments undertaken by multiple developers, smaller-scale projects involving individual property owners, or projects implemented by the City.</t>
  </si>
  <si>
    <t>Project had unusual/extraordinary costs that made the project financially unfeasible in the market place. Project required significant public infrastructure investment to construct adequate capacity to support the project.  Project required parcel assembly and/or relocation costs.</t>
  </si>
  <si>
    <t>East Woodstock Road TIF District Redevelopment Plan</t>
  </si>
  <si>
    <t>JoAnn Bordeleau</t>
  </si>
  <si>
    <t>(314) 524-5252</t>
  </si>
  <si>
    <t>Emerson Electric Co.</t>
  </si>
  <si>
    <t>89-2355</t>
  </si>
  <si>
    <t>Other - city used Tif to pay for needed public infrastructure which benefitted a large area</t>
  </si>
  <si>
    <t>Halls Ferry/I-270 Redevelopment Plan</t>
  </si>
  <si>
    <t>Crossing at Halls Ferry LLC ( Dissolved 31411)</t>
  </si>
  <si>
    <t>1997-2917</t>
  </si>
  <si>
    <t>75</t>
  </si>
  <si>
    <t>Bounded by I-270 on the north, Old Halls Ferry on the East, northern line of Femmer Property on the south, New Halls Ferry and Pershall on the west.</t>
  </si>
  <si>
    <t>Redevelop blighted 27.4 acres tract zoned C-1, General Commercial, which includes vacant Central Hardware store, into large-scale, planned retail center consisting of approximately 275,000 square feet retail with Home Depot and Shop-N-save as anchors. Infrastructure improvements include roadway, sidewalk, stormwater, and traffic signalization. Replace badly deteriorated, partially vacant shopping center with large-scale high quality development. Eliminate blight, enhance tax base.</t>
  </si>
  <si>
    <t>Cross Keys Redevelopment Project</t>
  </si>
  <si>
    <t>Randy McDaniel</t>
  </si>
  <si>
    <t>City of Florissant</t>
  </si>
  <si>
    <t>314-921-5700</t>
  </si>
  <si>
    <t>Sansone Cross Keys LLC</t>
  </si>
  <si>
    <t>Angie Ritz</t>
  </si>
  <si>
    <t>6599 &amp; 6600</t>
  </si>
  <si>
    <t>13</t>
  </si>
  <si>
    <t>Ferguson-Florissant School District</t>
  </si>
  <si>
    <t>Located at the southwest corner of the intersection of New Halls Ferry Road and Lindbergh.</t>
  </si>
  <si>
    <t>To facilitate redevelopment of the area for quality retail development comprised of commercial uses.  To further provide new jobs and generate new revenue for the affected taxing districts.</t>
  </si>
  <si>
    <t>General Obligation Bonds; Other Bond</t>
  </si>
  <si>
    <t>Koch Plaza</t>
  </si>
  <si>
    <t>Elm Grove (incl. Hazelwood Plaza)</t>
  </si>
  <si>
    <t>David Cox</t>
  </si>
  <si>
    <t>City of Hazelwood</t>
  </si>
  <si>
    <t>3145135018</t>
  </si>
  <si>
    <t>JDS Investments</t>
  </si>
  <si>
    <t>Jack Davis</t>
  </si>
  <si>
    <t>(636) 227-0111</t>
  </si>
  <si>
    <t>3049-99</t>
  </si>
  <si>
    <t>09/01/2014</t>
  </si>
  <si>
    <t>4367-14</t>
  </si>
  <si>
    <t>76</t>
  </si>
  <si>
    <t>Site is near the northeast corner of the I-270/N. Lindbergh interchange and north of Taylor Road.  It includes the Hazelwood Plaza, Walgreens, McDonalds and two office buildings.  The area crosses Elm Grove Ave.</t>
  </si>
  <si>
    <t>The area has been primarily retail.  At the time of the plan adoption, the K-Mart had been closed and Walgreens was relocating within the area.  Plans called for redevelopment of the entire area into a large shopping plaza.</t>
  </si>
  <si>
    <t>Project required significant public infrastructure investment to remedy existing inadequate conditions.</t>
  </si>
  <si>
    <t>Hazelwood Logistics Center</t>
  </si>
  <si>
    <t>NorthPoint Development</t>
  </si>
  <si>
    <t>Brent Miles</t>
  </si>
  <si>
    <t>8168887384</t>
  </si>
  <si>
    <t>3817-06</t>
  </si>
  <si>
    <t>10/01/2015</t>
  </si>
  <si>
    <t>4441-15</t>
  </si>
  <si>
    <t>Ferguson-Florissant</t>
  </si>
  <si>
    <t>The area is located along N. Lindbergh Blvd. across from Lambert Airport.  It is also bounded by Missouri Bottom Road, Phantom Road and the City of Bridgeton.  The site was formerly the Robertson community of St. Louis County.</t>
  </si>
  <si>
    <t>The project removed blight from 221 acres of mixed commercial and residential development, which included a dump site and land owned by both the county and airport.  The site was cleared of all but a church and one commercial use.  There is one 405,000 square foot industrial building with two tenants.</t>
  </si>
  <si>
    <t>Park 370/Missouri Bottom Road Redevelopment</t>
  </si>
  <si>
    <t>Tristar</t>
  </si>
  <si>
    <t>3020-98</t>
  </si>
  <si>
    <t>04/01/2000</t>
  </si>
  <si>
    <t>3170-00</t>
  </si>
  <si>
    <t>78</t>
  </si>
  <si>
    <t>7</t>
  </si>
  <si>
    <t>Project is located off Missouri Highway 370 near the I-270/MO 370 interchange and includes an area in Bridgeton city across MO 370.</t>
  </si>
  <si>
    <t>project seeks to convert a portion of the Missouri River floodplain into a light industrial park with access from MO 370.  Project includes raising the land out of the floodplain for development.</t>
  </si>
  <si>
    <t>Project required significant public infrastructure investment to construct adequate capacity to support the project.</t>
  </si>
  <si>
    <t>Jennings Station Crossing</t>
  </si>
  <si>
    <t>Jennings Station Crossing, LLC</t>
  </si>
  <si>
    <t>Debbie Purvis</t>
  </si>
  <si>
    <t>314-650-1060</t>
  </si>
  <si>
    <t>1970</t>
  </si>
  <si>
    <t>09/01/2012</t>
  </si>
  <si>
    <t>See attached map</t>
  </si>
  <si>
    <t>PROJECT To date, there are two new businesses that have opened since the last T.I.F report was submitted in November 2014. A new White Castle's fast food restaurant was constructed and open in December 2014. A newly constructed Family Dollar store opened in summer of 2015.</t>
  </si>
  <si>
    <t>Jennings Tax Increment Financing Area #1</t>
  </si>
  <si>
    <t>City of Jennings, Missiouri</t>
  </si>
  <si>
    <t>Stout Industries, Inc.</t>
  </si>
  <si>
    <t>Patrick Conners</t>
  </si>
  <si>
    <t>314-679-1350</t>
  </si>
  <si>
    <t>1806</t>
  </si>
  <si>
    <t>All work necessary to demolish and remove the current front office area of existing building and of other improvements located on the property, cleaning, grading and relocation of existing utilities construction of office space including surface parking renovation and rehabilitation of existing main plant building, warehouse and covered concrete doc area, receiving packaging building and main warehouse.</t>
  </si>
  <si>
    <t>Louisa Food Products (TIF #2)</t>
  </si>
  <si>
    <t>Louisa Foods Products, Inc.</t>
  </si>
  <si>
    <t>Tom Baldetti, General Manager</t>
  </si>
  <si>
    <t>314-868-3000</t>
  </si>
  <si>
    <t>1819</t>
  </si>
  <si>
    <t>PHASE 1 Acquisition and demolition of part of the vacant Hill Behan Lumber Company property and the construction of a cold storage shipping and receiving facility.PHASE 2 Construction of a dry storage warehouse and employee welfare facility, for a total of approximately 30,000 square feet of new light industrial construction.</t>
  </si>
  <si>
    <t>The property &amp; improvements were inadequate in size &amp; location. Business relocation was being considered.</t>
  </si>
  <si>
    <t>Redevelopment Project Area No. 8</t>
  </si>
  <si>
    <t>None Selected</t>
  </si>
  <si>
    <t>1973</t>
  </si>
  <si>
    <t>The plan known as the Jennings East Side Redevelopment Area TIF Redevelopment Plan.  The area includes approximately 23 acres, a portion of which is the former North Twin Drive-In and the remainder is other commercial activities.  The development includes demolition of all site improvements and the development of neighboring oriented commercial activities and assistance in upgrading the commercial uses North of Lewis and Clark Blvd.</t>
  </si>
  <si>
    <t>River Roads Estate Redevelpment Project 7A</t>
  </si>
  <si>
    <t>SWH Investments, LLC</t>
  </si>
  <si>
    <t>Michael Hayo, CFO</t>
  </si>
  <si>
    <t>314-241-0900</t>
  </si>
  <si>
    <t>2049</t>
  </si>
  <si>
    <t>2344</t>
  </si>
  <si>
    <t>Redevelopment Project Plat 7A containing 11.80 acres in intended to be developed into a retail commercial district designed to accommodate a variety of general commercial activities intended to provide a wide range of goods and services normally used, consumed or needed in the home or by individuals.</t>
  </si>
  <si>
    <t>River Roads Estates Redevelopment Project 7B</t>
  </si>
  <si>
    <t>The amendment to the agreement alters the land uses for project area 7B by expanding the senior housing component, eliminating the City Hall component, reducing the number of single family houses and increasing the commercial component.</t>
  </si>
  <si>
    <t>Meacham Park Redevelopment Project</t>
  </si>
  <si>
    <t>Sandy Stephens</t>
  </si>
  <si>
    <t>Sandy Stephens/John Adams, Finance Director</t>
  </si>
  <si>
    <t>314-822-5834</t>
  </si>
  <si>
    <t>The DESCO Group, Inc.</t>
  </si>
  <si>
    <t>Michael Anthon</t>
  </si>
  <si>
    <t>314-994-4444</t>
  </si>
  <si>
    <t>8376</t>
  </si>
  <si>
    <t>9/21/1997</t>
  </si>
  <si>
    <t>8642</t>
  </si>
  <si>
    <t>Meacham Park neighborhood (135 acres); bounded north by Big Bend Road; east by Crestwood/Kirkwood city boundary; south by I-44 and west by South Kirkwood Road.</t>
  </si>
  <si>
    <t>Mixed-use commercial residential redevelopment including 500,000sf retail center, construct new infill housing and provide funding for major improvements to the neighborhood such as housing rehab, street and infrastructure upgrade, parks, etc.</t>
  </si>
  <si>
    <t>Unusual/extraordinary costs made project financially unfeasible in the market, required significnat public infrastructure investment to remedy existing inadequate conditions and capacity to support development and required parcel assembly and/or relo cost</t>
  </si>
  <si>
    <t>TIF bond</t>
  </si>
  <si>
    <t>TIF dissolved &amp; debt retired 3/31/2008</t>
  </si>
  <si>
    <t>Pioneer Place</t>
  </si>
  <si>
    <t>Sandy Stephens or John Adams, Finance Director</t>
  </si>
  <si>
    <t>Novus Development Company</t>
  </si>
  <si>
    <t>Jonathan P. Browne, President</t>
  </si>
  <si>
    <t>314-968-0842</t>
  </si>
  <si>
    <t>8472</t>
  </si>
  <si>
    <t>8/15/1996</t>
  </si>
  <si>
    <t>8529</t>
  </si>
  <si>
    <t>94</t>
  </si>
  <si>
    <t>Kirkwood R-7 School District</t>
  </si>
  <si>
    <t>A 7ac Area north of South Kirkwood Road, east of South Clay and south of Monroe Avenue in downtown Kirkwood.</t>
  </si>
  <si>
    <t>Redevelopment of a former state highway department building and five additional parcels for construction of commercial retail, restaurant and office buildings.</t>
  </si>
  <si>
    <t>District dissolved 11/3/2011</t>
  </si>
  <si>
    <t>Cambridge Commons</t>
  </si>
  <si>
    <t>Martin J. Corcoran</t>
  </si>
  <si>
    <t>314-646-3603</t>
  </si>
  <si>
    <t>Dennis Norman</t>
  </si>
  <si>
    <t>5248</t>
  </si>
  <si>
    <t>Maplewood Richmond Heights School District</t>
  </si>
  <si>
    <t>Property in Maplewood addressed as 3431 Cambridge and known as the (vacant) Bruce School.</t>
  </si>
  <si>
    <t>Demolition of the old Bruce School building and construction of 20 townhouses each with 3 bedrooms and 2.5 baths and a 2-car garage.</t>
  </si>
  <si>
    <t>Not stated</t>
  </si>
  <si>
    <t>Deer Creek (Maplewood)</t>
  </si>
  <si>
    <t>Summit Development</t>
  </si>
  <si>
    <t>Scott Reece</t>
  </si>
  <si>
    <t>314-863-9991</t>
  </si>
  <si>
    <t>4428</t>
  </si>
  <si>
    <t>Between South Big Bend and Laclede Station Road in Maplewood.</t>
  </si>
  <si>
    <t>Redevelopment of an old industrial neighborhood including salvage yards, dump sites and flood hazard areas into a commercial strip center to provide the highest and best use of the land area.</t>
  </si>
  <si>
    <t>Hanley Road/South of Folk Avenue Redev. Area</t>
  </si>
  <si>
    <t>Martin J. Corcoran, City Manager</t>
  </si>
  <si>
    <t>THF</t>
  </si>
  <si>
    <t>5142</t>
  </si>
  <si>
    <t>Maplewood-Richmond Heights</t>
  </si>
  <si>
    <t>The Project Area is located south of Folk Avenue, west of Laclede Station Road, north of Maplewood Industrial Court and east of the MetroLink ROW and Hanley Road in Maplewood.</t>
  </si>
  <si>
    <t>Demolition of existing site improvements and construction of a new big box retail store with 3-4 outparcels for family dining.  Tenants are Lowe's Home Improvement, Applebee's, Olive Garden and Red Lobster restaurants.</t>
  </si>
  <si>
    <t>Maplewood Square/Kmart</t>
  </si>
  <si>
    <t>Koman Properties, Inc.</t>
  </si>
  <si>
    <t>Jim Koman</t>
  </si>
  <si>
    <t>314-993-5800</t>
  </si>
  <si>
    <t>4773</t>
  </si>
  <si>
    <t>The Project Area is located at the intersections of Manchester Road, Oakview Terrace and Lohemyer Avenue in the city of Maplewood.</t>
  </si>
  <si>
    <t>Demolition of a structurally unsound municipal parking garage adjoining a vacant K-Mart store and a strip of street-level shops that was never fully occupied to clear space for construction of a new Shop 'n Save Grocery Supermarket.</t>
  </si>
  <si>
    <t>Unusual and extraordinary costs made the project financially unfeasible in the market and required parcel assembly and/or relocation costs.</t>
  </si>
  <si>
    <t>South Big Bend TIF Redevelopment Project</t>
  </si>
  <si>
    <t>Sunquad Corporation</t>
  </si>
  <si>
    <t>Jon Mueller</t>
  </si>
  <si>
    <t>314-781-2100</t>
  </si>
  <si>
    <t>4513</t>
  </si>
  <si>
    <t>10/12/2010</t>
  </si>
  <si>
    <t>5581</t>
  </si>
  <si>
    <t>Intersections of South Big Bend, Flora Avenue, Sunnen Drive and Laclede Station Road in Maplewood.</t>
  </si>
  <si>
    <t>Redevelopment of the former Bristol Steel Plant, Sunoco.</t>
  </si>
  <si>
    <t>Not specified in report.</t>
  </si>
  <si>
    <t>East Dorsett Redevelopment District</t>
  </si>
  <si>
    <t>Kris Simpson</t>
  </si>
  <si>
    <t>City of Maryland Heights</t>
  </si>
  <si>
    <t>3147382203</t>
  </si>
  <si>
    <t>NA</t>
  </si>
  <si>
    <t>2003-2364</t>
  </si>
  <si>
    <t>The area is generally bounded by railroad tracks onthe west the rear lot lines of properties on the south side of Harding Ave that are west of Reading Ave, together with that portion of Harding Ave that is east of Reading Ave and Grape Ave on the north Monima Rd, Old Dorsett Rd, and Dorsett Rd on the east and Adie Rd and certain parcels along Dorsett Rd, Schenk Dr, Salley Dr to Warnen Rd, and Industrial Dr on the south.</t>
  </si>
  <si>
    <t>The project will provide for investment in infrastructure, redevelopment, elimination of blight, and conservation.</t>
  </si>
  <si>
    <t>Pay-as-you-go; General Obligation Bonds; TIF Notes</t>
  </si>
  <si>
    <t>Page Avenue / I-270 Redevelopment Area</t>
  </si>
  <si>
    <t>Theresa Lucas</t>
  </si>
  <si>
    <t>314-738-2203</t>
  </si>
  <si>
    <t>97-1227</t>
  </si>
  <si>
    <t>27</t>
  </si>
  <si>
    <t>Page Avenue and I-270 corridors in Maryland Heights.</t>
  </si>
  <si>
    <t>Projects provide for investment in infrastructure, redevelopment, elimination of blighting conditions and conservation.</t>
  </si>
  <si>
    <t>South Heights Redevelopment Area</t>
  </si>
  <si>
    <t>95-968</t>
  </si>
  <si>
    <t>The project is north of Page Ave, south of Adie Rd,east of Schuetz Rd, and west of Lindbergh Blvd.</t>
  </si>
  <si>
    <t>The plan is to develop this 100 /- acre site with a combination of light industrial, commercial, and retail uses that would encompass approximately 1 million squarefeet of new development.</t>
  </si>
  <si>
    <t>St. Cyr Road Redevelopment Project</t>
  </si>
  <si>
    <t>City of Moline Acres</t>
  </si>
  <si>
    <t>314-868-2433</t>
  </si>
  <si>
    <t>St Cyr Investment Company</t>
  </si>
  <si>
    <t>Kenneth Goldberg</t>
  </si>
  <si>
    <t>846, 850 and 856</t>
  </si>
  <si>
    <t>09/01/2005</t>
  </si>
  <si>
    <t>923</t>
  </si>
  <si>
    <t>069</t>
  </si>
  <si>
    <t>013</t>
  </si>
  <si>
    <t>Riverview Gardens District</t>
  </si>
  <si>
    <t>The Area is 5.2 acres located in the southern portion of the City of Moline Acres, Missouri.  The Area is generally bounded by the City limits on the south, and the west, the southern property lines of the properties fronting Caverhill Drive on the north, and the eastern right-of-way line of Lewis &amp; Clark Blvd. on the east.</t>
  </si>
  <si>
    <t>Redevelopment Agreement between City of Moline Acres and St. Cyr Investment Company, September 15, 2005. Land Acquisition, Relocation and Assemblage Site Preparation and Paving including site re-grading and excavation for new stl1lctures, paving for parking lot, streetscape improvements, road constl1lction, construction of infrastructure and landscaping Professional Fees, Project Contingencies and other Development Overhead</t>
  </si>
  <si>
    <t>Normandy, MO</t>
  </si>
  <si>
    <t>Natural Bridge Redevelopment</t>
  </si>
  <si>
    <t>Kenneth J. Heinz</t>
  </si>
  <si>
    <t>Normandy</t>
  </si>
  <si>
    <t>314-725-8788</t>
  </si>
  <si>
    <t>554</t>
  </si>
  <si>
    <t>Natural Bridge Road</t>
  </si>
  <si>
    <t>Redevelopment of blighted areas</t>
  </si>
  <si>
    <t>Pagedale</t>
  </si>
  <si>
    <t>Pagedale TIF Redevelopment Plan</t>
  </si>
  <si>
    <t>Barbara Frierson</t>
  </si>
  <si>
    <t>City of Pagedale</t>
  </si>
  <si>
    <t>(314) 726-1200</t>
  </si>
  <si>
    <t>Beyond Housing, Inc</t>
  </si>
  <si>
    <t>Chris Krehmeyer</t>
  </si>
  <si>
    <t>(314) 533-0600</t>
  </si>
  <si>
    <t>1386</t>
  </si>
  <si>
    <t>05/01/2020</t>
  </si>
  <si>
    <t>72</t>
  </si>
  <si>
    <t>North side of Page Avenue from Kingsland to Ferguson Avenue and the south side of Page Avenue from Kingsland Avenue to Buckner Avenue in the City of Pagedale.</t>
  </si>
  <si>
    <t>Redevelop the area by building a variety of mixed-use commercial, retail, residential projects. Key projects include a grocery store, branch bank, multi-family residential and a health service center.</t>
  </si>
  <si>
    <t>Project had unusual/extraordinary costs that made the project financially unfeasible in the market place. Project required parcel assembly and/or relocation costs.</t>
  </si>
  <si>
    <t>Francis Pl. Redevelopment Project Area (RPA) 1 &amp; 4</t>
  </si>
  <si>
    <t>Sara J. Fox</t>
  </si>
  <si>
    <t>City of Richmond Planning &amp; Zoning Dept.</t>
  </si>
  <si>
    <t>314-646-7658</t>
  </si>
  <si>
    <t>Pace Properties, Inc.</t>
  </si>
  <si>
    <t>Denise Chomicki</t>
  </si>
  <si>
    <t>314-785-7654</t>
  </si>
  <si>
    <t>4836 &amp; 4837</t>
  </si>
  <si>
    <t>089</t>
  </si>
  <si>
    <t>The area is approximately 29 acres consisting of four redevelopment project areas RPA.  RPA 1 is generally bounded by Brentwood Blvd. on the west, Galleria Parkway on the north, Interstate 170 on the east, and approximately 412 feet south of Galleria Pkwy on the south.  RPA 4 is generally bounded by Brentwood Blvd. on the west, Galleria Parkway on the south, approximately 112 feet north of the Galleria Pkwy. on the north, and approximately 75 feet east of Brentwood Blvd. on the east.</t>
  </si>
  <si>
    <t>Redevelopment of a site that is collectively 29 acres.  The redevelopment is being phased-in by four areas.  RPA 1 consists of a parking garage with approximately 750 spaces, approximately 110,000 SF of retail space and approximately 35 residential units.  RPA 4 consists of approximately 5,000 to 6,000 SF of retail and related parking.</t>
  </si>
  <si>
    <t>Francis Pl. Redevelopment Project Area (RPA) 2</t>
  </si>
  <si>
    <t>City of RH Planning &amp; Zoning Department</t>
  </si>
  <si>
    <t>(314) 646-7658</t>
  </si>
  <si>
    <t>(314) 785-7654</t>
  </si>
  <si>
    <t>5049</t>
  </si>
  <si>
    <t>The area is approximately 29 acres consisting of four redevelopment project areas RPA. RPA 2 is generally bounded by Brentwood Blvd. on the west, Interstate 170 on the east, approximately 412 feet south of the Galleria Pkwy. on the north, and approximately 687 feet south of the Galleria Pkwy. on the south.</t>
  </si>
  <si>
    <t>Redevelopment of a site that is collectively 29 acres.  The redevelopment is being phased-in by four areas.  RPA 2 consists of approximately 70,000 to 90,000 SF of commercial retail, service or restaurant space approximately 240,000 SF of Class A office space approximately 35 to 140 multi-family units and structured parking to service these uses.</t>
  </si>
  <si>
    <t>Francis Pl. Redevelopment Project Area (RPA) 3</t>
  </si>
  <si>
    <t>Abrams Rothman Brentwood Partnership (prop. owner)</t>
  </si>
  <si>
    <t>5050</t>
  </si>
  <si>
    <t>The area is approximately 29 acres consisting of four redevelopment project areas RPA. RPA 3 is generally bounded by Brentwood Blvd. on the west, Interstate 170 on the east, approximately 687 feet south of the Galleria Pkwy. on the north, and Interstate 64/Hwy 40 on the south.</t>
  </si>
  <si>
    <t>The original plan was the Redevelopment of a site that is collectively 29 acres.  The redevelopment is being phased-in by four areas.  RPA 3 consists of approximately 35,000 to 45,000 SF of commercial retail, service or restaurant space approximately 250,000 SF of Class A office space approximately 35 to 140 multi-family units and structured parking to service these uses.</t>
  </si>
  <si>
    <t>Hadley Township Redevelopment Project Area-North</t>
  </si>
  <si>
    <t>Sara J Fox</t>
  </si>
  <si>
    <t>City of Richmond Heights Planning and Zoning Dept</t>
  </si>
  <si>
    <t>No Comprehensive Developer</t>
  </si>
  <si>
    <t>4991</t>
  </si>
  <si>
    <t>09/01/2013</t>
  </si>
  <si>
    <t>5231 &amp; 5232</t>
  </si>
  <si>
    <t>Approximately  40.4 acre redevelopment project area RPA divided into a Northern and Southern section.  The Northern section is bounded by Hanley Rd. on the west, Interstate 64/Hwy 40 on the north, Hampton Creek on the east, southeast to the 7900 block of Lavington Dr., west to Stockard Ave., south to Elinor Ave., then west to Hanley Rd.  The Northern RPA consists of Sub-area B south of Dale Ave. and Sub-Area C north of Dale Ave..</t>
  </si>
  <si>
    <t>Sub-Area B &amp; Sub-Area C will be redeveloped into a variety of commercial &amp; residential uses, including retail, office, hotel, multi-family housing &amp; in-fill single family housing.  There is a 14,000 sq. ft. retail center and a Quick Trip convenience store/gas station on 3 acres fronting Hanley Rd. in Sub-Area B.  A developer is trying to secure financing to build a mixed use hotel/retail space in Sub-Area C.</t>
  </si>
  <si>
    <t>Hadley Township Redevelopment Project Area-South</t>
  </si>
  <si>
    <t>Menards</t>
  </si>
  <si>
    <t>Theron Berg, Real Estate Manager</t>
  </si>
  <si>
    <t>715-876-2368</t>
  </si>
  <si>
    <t>5244</t>
  </si>
  <si>
    <t>Approximately  40.4 acres redevelopment project area RPA divided into a Northern &amp; Southern section.  The Southern section is bounded by Hanley Rd. on the west, Elinor on the north, Berkley on the east, and West Bruno on the south.  The Southern RPA consist of Sub-Area A south of Elinor Ave. &amp; north of W. Bruno Ave. and Sub-Area M Menards east of Sub-Area A, south of Elinor, west of Berkley, &amp; north of W. Bruno Ave..</t>
  </si>
  <si>
    <t>Sub-Area A is available for 3 to 4 complementary retail stores and/or restaurants.  Sub-Area M is 15.4 acres it will include construction of a 246,346 sq. ft. two story Menard's Home Improvement store, with associated yard, covered storage and 406 parking spaces.  A new City of RH Public Works facility will be constructed on 3.3 acres north &amp; east of Menards this is not included in the TIF.</t>
  </si>
  <si>
    <t>St. Louis Galleria Redevelopment Project</t>
  </si>
  <si>
    <t>City of Richmond Heights</t>
  </si>
  <si>
    <t>(314) 645-5129</t>
  </si>
  <si>
    <t>St. Louis Galleria Redevelment Corp.</t>
  </si>
  <si>
    <t>Lee H. Wagman, &amp; Mark H. Zorensky</t>
  </si>
  <si>
    <t>(314) 721-4800</t>
  </si>
  <si>
    <t>4303</t>
  </si>
  <si>
    <t>4705</t>
  </si>
  <si>
    <t>Clayton (089) Ladue (248</t>
  </si>
  <si>
    <t>Approximately 49.8 acres that lies generally within the following boundaries. East - Brentwood Blvd.  West - Berkshire Subdivision North - Clayton Rd. South- Interstate 64/US Hwy 40 Right of way</t>
  </si>
  <si>
    <t xml:space="preserve">Expansion of the St. Louis Galleria Mall and the planned future construction of additional department stores in the maill and of and office complex and /or hotel.  The project generated a signifincat increase in jobs, payrolls and public sector revenues. </t>
  </si>
  <si>
    <t>(a) Project had unusual/extraordinary costs that made the project financial unfeasible in the market place. (b) Project required significant public infrastructure investment to remedy existing inadequate conditions.©Project required significant public infrastructure investment to construct adequate capacity to support the project.</t>
  </si>
  <si>
    <t>Agreement with Developer- The City developed the following public redevelopment projects within the redevelopment project area:  roadways, flood control, storm water drainage and detention system .  With reasonable promptness after completion or the improvements the city dedicated</t>
  </si>
  <si>
    <t>City Center at McKnight</t>
  </si>
  <si>
    <t>Jennifer Yackley</t>
  </si>
  <si>
    <t>City of Rock Hill</t>
  </si>
  <si>
    <t>314-561-4302</t>
  </si>
  <si>
    <t>Missouri CVS Pharmacy, LLC</t>
  </si>
  <si>
    <t>David Lough</t>
  </si>
  <si>
    <t>401-457-5198</t>
  </si>
  <si>
    <t>1594</t>
  </si>
  <si>
    <t>04/01/2013</t>
  </si>
  <si>
    <t>1772</t>
  </si>
  <si>
    <t>2.29 acres at the northwest corner of Manchester Road and McKnight Road</t>
  </si>
  <si>
    <t>Create new retail development along Manchester Road.  Reimburse the developer for environmental remediation costs associated with the construction of a new CVS/Pharmacy.  Relocate the city's fire department out of the redevelopment area.</t>
  </si>
  <si>
    <t>Novus Development</t>
  </si>
  <si>
    <t>Jonathan Browne</t>
  </si>
  <si>
    <t>16 acres at the southwest corner of Manchester Road and N. Rock Hill Road</t>
  </si>
  <si>
    <t>Create a new retail development along Manchester Road</t>
  </si>
  <si>
    <t>McKnight Crossing</t>
  </si>
  <si>
    <t>Sandra Stephens</t>
  </si>
  <si>
    <t>George Liyeos or Sandra Stephens</t>
  </si>
  <si>
    <t>314-561-4300</t>
  </si>
  <si>
    <t>Landslide/Rock Hill Group, LLC</t>
  </si>
  <si>
    <t>1343</t>
  </si>
  <si>
    <t>12/1/1998</t>
  </si>
  <si>
    <t>1392</t>
  </si>
  <si>
    <t>Webster Grove School District</t>
  </si>
  <si>
    <t>2.26ac in the southeast quadrant of the Manchester Road and N. Rock Hill Road intersection in Rock Hill.</t>
  </si>
  <si>
    <t>Mixed-use development with office and retail space.</t>
  </si>
  <si>
    <t>Shrewbury</t>
  </si>
  <si>
    <t>The Kenrick Plaza Redevelopment Project</t>
  </si>
  <si>
    <t>Danielle Oettle</t>
  </si>
  <si>
    <t>City of Shrewsbury</t>
  </si>
  <si>
    <t>314-647-5795</t>
  </si>
  <si>
    <t>Kenrick Developers, LLC</t>
  </si>
  <si>
    <t>2697</t>
  </si>
  <si>
    <t>91</t>
  </si>
  <si>
    <t>Affton</t>
  </si>
  <si>
    <t>Consists of seven parcels of land located roughly between Watson Road on the south, and Cardinal Glennon Court on the north, Cardinal Ritter Senior Apartments to the west and the Southwest Medical Center to the east, within the corporate limits of the City of Shrewsbury Missouri.</t>
  </si>
  <si>
    <t>To facilitate redevelopment of the area, alleviate conditions that cause the area to be blighted, and to encourage a consumer-friendly commercial environment that promotes economic health.  To all the City to carry out comprehensive redevelopment of the area as consistent with the City's comprehensive plan.</t>
  </si>
  <si>
    <t>Northwest Plaza Redevelopment Project (No Name Was Provided)</t>
  </si>
  <si>
    <t>Matt Conley</t>
  </si>
  <si>
    <t>City of St. Ann</t>
  </si>
  <si>
    <t>314-428-6801</t>
  </si>
  <si>
    <t>Raven Development</t>
  </si>
  <si>
    <t>Bob Glarner</t>
  </si>
  <si>
    <t>2792</t>
  </si>
  <si>
    <t>Previously submitted.</t>
  </si>
  <si>
    <t>Previously submitted</t>
  </si>
  <si>
    <t>ST. JOHN CROSSING TIF</t>
  </si>
  <si>
    <t>St. John Crossings LLC</t>
  </si>
  <si>
    <t>Mark Pearl</t>
  </si>
  <si>
    <t>314-576-1221</t>
  </si>
  <si>
    <t>701</t>
  </si>
  <si>
    <t>Ritenour School District</t>
  </si>
  <si>
    <t>St. Charles Rock Road on the north, Orlando Avenue on the west, Bristol Avenue on the south and St. John Municipal Building on the east.</t>
  </si>
  <si>
    <t>Nineteen 19 acres of Blighted Area to be a shopping center, anchored by Shop N Save grocery store, 66,200 sq ft with 36,000 sq ft of reatail space, plus two 2 out parcels and parking for 612 vehicles.</t>
  </si>
  <si>
    <t>Project required parcel assembly and/or relocation costs.</t>
  </si>
  <si>
    <t>Clocktower</t>
  </si>
  <si>
    <t>Ferguson-Florissant and Hazelwood</t>
  </si>
  <si>
    <t>Grasso Plaza</t>
  </si>
  <si>
    <t>Greg Kremer</t>
  </si>
  <si>
    <t>St. Louis County Department of Administration</t>
  </si>
  <si>
    <t>(314) 615-7046</t>
  </si>
  <si>
    <t>Grasso Plaza Development Company</t>
  </si>
  <si>
    <t>Ed Kohn</t>
  </si>
  <si>
    <t>(314) 965-2000</t>
  </si>
  <si>
    <t>21,820</t>
  </si>
  <si>
    <t>Located on the north side of Gravois Road and its intersection with Rock Hill Road in the unincorporated Affton area at the County, constituting approximately 7.9 acres.</t>
  </si>
  <si>
    <t>Demolition of certain existing structures, the payment of relocation expenses, the construction, improvement, renovation and reconstruction of buildings and infrastructure and other related site improvements for a commercial retail center and public improvements in order to achieve the objectives of the Redevelopment Plan.</t>
  </si>
  <si>
    <t>Lambert Airport Eastern Perimeter RPA 1</t>
  </si>
  <si>
    <t>NorthPark Partners, LLC</t>
  </si>
  <si>
    <t>Jeff Pardieck  Caroline Saunders</t>
  </si>
  <si>
    <t>(314) 592-2148</t>
  </si>
  <si>
    <t>21,949</t>
  </si>
  <si>
    <t>12/01/2011</t>
  </si>
  <si>
    <t>24,934</t>
  </si>
  <si>
    <t>Approximately 450 acres located within the jurisdiction boundaries of the City of Kinloch 204 acres, City of Berkeley 191 acres, and the City of Ferguson 55 acres.</t>
  </si>
  <si>
    <t>Completion of public infrastructure improvements necessary for const. of a business &amp; industrial park, as follows road improvements mass grading &amp; excavation building &amp; site demolition environmental remediation detention, landscaping &amp; irrigation sanitary &amp; sewer improvements extension &amp; resurfacing utility improvements, upgrades &amp; relocations traffic signalization sidewalk &amp; pedestrian trails improvements to Maline Creek Greenway</t>
  </si>
  <si>
    <t>General Obligation Bonds; Loan</t>
  </si>
  <si>
    <t>Lambert Airport Eastern Perimeter RPA 2</t>
  </si>
  <si>
    <t>None currently</t>
  </si>
  <si>
    <t>City of Kinloch, MO. Witt Street on the west, the corporate limits of the City of Kinloch to the north and east and an irregular Stair Step boundary that extends from Gregory Drive on the south, in a northwest direction to Witt Street on the west.</t>
  </si>
  <si>
    <t>A single family neighborhood incorporating renovation of existing occupied single-family residences, selected renovation of vacant single-family residences and the construction of new single family residences.</t>
  </si>
  <si>
    <t>Lambert Airport Eastern Perimeter RPA 3</t>
  </si>
  <si>
    <t>Nikolaus Degler</t>
  </si>
  <si>
    <t>St. Louis County Department of Planning</t>
  </si>
  <si>
    <t>(314) 615-2515</t>
  </si>
  <si>
    <t>No agreement with developer currently</t>
  </si>
  <si>
    <t>22,428</t>
  </si>
  <si>
    <t>10/01/2009</t>
  </si>
  <si>
    <t>24,131</t>
  </si>
  <si>
    <t>City of Berkeley, Missouri.  13 acres generally bounded by Interstate 70 to the north and east, the corporate limits of the City of Berkeley to the south and Springdale Avenue to the west.</t>
  </si>
  <si>
    <t>The plan calls for a mixed use development with commercial, retail and warehouse space.</t>
  </si>
  <si>
    <t>Lemay Plaza</t>
  </si>
  <si>
    <t>Kimco of Missouri, Inc.</t>
  </si>
  <si>
    <t>Daniel Gibson</t>
  </si>
  <si>
    <t>(937) 434-5421</t>
  </si>
  <si>
    <t>22,00 redevelop plan, 22,012 project</t>
  </si>
  <si>
    <t>96</t>
  </si>
  <si>
    <t>Hancock Place</t>
  </si>
  <si>
    <t>Located along Lemay Ferry Road near its intersection with Telegraph Road in the unincorporated community of Lemay in south St. Louis County, constituting approximately 9.8 acres.</t>
  </si>
  <si>
    <t>Mayfair Plaza</t>
  </si>
  <si>
    <t>Koman Properties, Inc.  Mayfair Acquisitions, LLC</t>
  </si>
  <si>
    <t>Scott Haley</t>
  </si>
  <si>
    <t>(314) 727-8881</t>
  </si>
  <si>
    <t>22,862</t>
  </si>
  <si>
    <t>Located in the vicinity of Parker Road and Highway 367 in unincorporated North St. Louis County in an area containing approximately 25 acres.</t>
  </si>
  <si>
    <t>Acquisition, renovation, and reconstruction of the Mayfair Plaza Shopping Center and parcels adjacent thereto, the demolition of certain structures, the construction of new retail and commercial space and outlots and related site and infrastructure improvements in order to achieve the objectives of the Redevelopment Plan.</t>
  </si>
  <si>
    <t>Robertson</t>
  </si>
  <si>
    <t>Ferguson-Florissant, Pattonville, and Hazelwood</t>
  </si>
  <si>
    <t>Sunset Plaza I Redevelopment Area (Shoppes at Sunset Hills)</t>
  </si>
  <si>
    <t>Ronald J. Williams</t>
  </si>
  <si>
    <t>(314) 849-3400</t>
  </si>
  <si>
    <t>1997</t>
  </si>
  <si>
    <t>Sunset Plaza II (Plaza at Sunset Hills)</t>
  </si>
  <si>
    <t>1996</t>
  </si>
  <si>
    <t>Olive Central TIF</t>
  </si>
  <si>
    <t>Andrea Riganti</t>
  </si>
  <si>
    <t>Andrea Riganti, Director of Community Development</t>
  </si>
  <si>
    <t>314-505-8516</t>
  </si>
  <si>
    <t>64, 72, 83</t>
  </si>
  <si>
    <t>14, 24</t>
  </si>
  <si>
    <t>University City School District</t>
  </si>
  <si>
    <t>Along and either side of Olive Boulevard from Midland Avenue on the east to the River Des Peres right-of-way on the west in University City.</t>
  </si>
  <si>
    <t>TIF is being used to generate funding to assist private development of properties along the Olive Boulevard commercial corridor.</t>
  </si>
  <si>
    <t>Fully operational (Dissolved 12/2011)</t>
  </si>
  <si>
    <t>The project required significant public infrastructure investment to remedy existing inadequate conditions and required parcel assembly and/or relocation costs.</t>
  </si>
  <si>
    <t>Olive East TIF</t>
  </si>
  <si>
    <t>Lehman Walker</t>
  </si>
  <si>
    <t>Lehman Walker, Director, Community Development</t>
  </si>
  <si>
    <t>314-505-8502</t>
  </si>
  <si>
    <t>U-City School District</t>
  </si>
  <si>
    <t>Not stated in report</t>
  </si>
  <si>
    <t>Development of a major chain grocery store to serve the community as well as other commercial services</t>
  </si>
  <si>
    <t>Required significant public infrastructure investment to remedy existing inadequate conditions and capacity to support development</t>
  </si>
  <si>
    <t>Incomplete report</t>
  </si>
  <si>
    <t>Peerless Park Redevelopment Project</t>
  </si>
  <si>
    <t>Timothy Engelmeyer</t>
  </si>
  <si>
    <t>Timothy Engelmeyer, City Attorney</t>
  </si>
  <si>
    <t>636-225-5171</t>
  </si>
  <si>
    <t>Drury Development Corporation</t>
  </si>
  <si>
    <t>David Wilson</t>
  </si>
  <si>
    <t>314-423-6698</t>
  </si>
  <si>
    <t>2-1997</t>
  </si>
  <si>
    <t>Rockwood School District</t>
  </si>
  <si>
    <t>Not provided in report.</t>
  </si>
  <si>
    <t>Redevelop former industrial property into retail/hotel commercial property.</t>
  </si>
  <si>
    <t xml:space="preserve">mixed - retail and hotel </t>
  </si>
  <si>
    <t>TIF was acquired from the former city of Peerless Park.  Incomplete data evident in this report.</t>
  </si>
  <si>
    <t>Route 141/Marshall Road Redevelopment Plan</t>
  </si>
  <si>
    <t>Tim Engelmeyer</t>
  </si>
  <si>
    <t>City of Valley Park</t>
  </si>
  <si>
    <t>Carol House, Inc.</t>
  </si>
  <si>
    <t>Brook Dubman</t>
  </si>
  <si>
    <t>636-225-3666</t>
  </si>
  <si>
    <t>1838</t>
  </si>
  <si>
    <t>Valley Park School District</t>
  </si>
  <si>
    <t>East of State Highway 141, south of Union Pacific RR Row, west of Beckett Memorial, north of Marshall Road in Valley Park.</t>
  </si>
  <si>
    <t>Redevelopment of an area including expansion of an existing Carol House Furniture Store, acquiring property for additional parking, conversion of an old BNSF rail maintenance facility into a public open space.</t>
  </si>
  <si>
    <t>Project had unusual/extraordinary costs making it financially unfeasible in the market place and required significant public infrastructure investment to remedy exisiting inadequate conditions and required parcel assembly.</t>
  </si>
  <si>
    <t>Valley Park Levee &amp; Infrastructure Project</t>
  </si>
  <si>
    <t>Eric Martin</t>
  </si>
  <si>
    <t>636-530-1515</t>
  </si>
  <si>
    <t>949</t>
  </si>
  <si>
    <t>7/24/2002</t>
  </si>
  <si>
    <t>1567</t>
  </si>
  <si>
    <t>A broad area along and north of the north bank of the Meramec River in Valley Park.</t>
  </si>
  <si>
    <t>Participation funding in the construction of a 3.2-mile levee and related drainage infrastructure project designed to protect Valley Park from a 100-year flooding event on the Meramec River.</t>
  </si>
  <si>
    <t>Under construction</t>
  </si>
  <si>
    <t>Not provided</t>
  </si>
  <si>
    <t>Pay-as-you-go; TIF Bond</t>
  </si>
  <si>
    <t>Old Orchard TIF District</t>
  </si>
  <si>
    <t>Eileen Meyer</t>
  </si>
  <si>
    <t>314-963-5320</t>
  </si>
  <si>
    <t>7551</t>
  </si>
  <si>
    <t>10/1/2002</t>
  </si>
  <si>
    <t>8304</t>
  </si>
  <si>
    <t>7800-8100 blocks of Big Bend Boulevard from E. Lockwood to Dale Avenue, including S. Old Orchard Ave from Big Bend Blvd to Garden St.</t>
  </si>
  <si>
    <t>Construction of several parking lots, signalization of key intersections and streetscape improvements</t>
  </si>
  <si>
    <t>Required significant public infrastructure investment to remedy existing inadequate conditions and required parcel assembly and/or relocation costs</t>
  </si>
  <si>
    <t>pay-as-you-go, TIF bond, other</t>
  </si>
  <si>
    <t>City of Webster Groves</t>
  </si>
  <si>
    <t>314 963-5320</t>
  </si>
  <si>
    <t>Novus Companies</t>
  </si>
  <si>
    <t>Lisa Rehagen</t>
  </si>
  <si>
    <t>314 968-0842</t>
  </si>
  <si>
    <t>8058 &amp; 8059</t>
  </si>
  <si>
    <t>06/01/2003</t>
  </si>
  <si>
    <t>8343</t>
  </si>
  <si>
    <t>87 &amp; 91</t>
  </si>
  <si>
    <t>Area is bounded by North Gore on the east, Union Pacific Railroad right-of-way on the north, McClure &amp; Gray Avenues on the west and Lockwood Ave and a line parallel with the north property line of Bristol School on the south.</t>
  </si>
  <si>
    <t>Agreement calling for construction of office and retail buildings and certain public improvements, including a parking structure and surface parking lot.</t>
  </si>
  <si>
    <t>fy_12</t>
  </si>
  <si>
    <t>fy_13</t>
  </si>
  <si>
    <t>fy_14</t>
  </si>
  <si>
    <t>fy_15</t>
  </si>
  <si>
    <t>fy_16</t>
  </si>
  <si>
    <t>Alton</t>
  </si>
  <si>
    <t>Madison</t>
  </si>
  <si>
    <t>Alton Square Business District</t>
  </si>
  <si>
    <t>Belleville</t>
  </si>
  <si>
    <t>Carlyle/Green Mount Business District</t>
  </si>
  <si>
    <t>Frank Scott Parkway B.D.</t>
  </si>
  <si>
    <t>RT 15/South Green Mount Road</t>
  </si>
  <si>
    <t>Parkway North Business District, The</t>
  </si>
  <si>
    <t>Collinsville</t>
  </si>
  <si>
    <t xml:space="preserve">Collinsville Crossing North </t>
  </si>
  <si>
    <t>Collinsville Crossing South</t>
  </si>
  <si>
    <t>Eastport Plaza Drive Business District</t>
  </si>
  <si>
    <t>Fournie Lane Business District</t>
  </si>
  <si>
    <t>Northeast Business District</t>
  </si>
  <si>
    <t>East Alton</t>
  </si>
  <si>
    <t>Eastgate Plaza Business District</t>
  </si>
  <si>
    <t>Wilshire Village Business District</t>
  </si>
  <si>
    <t>East St. Louis</t>
  </si>
  <si>
    <t>State Street Business District</t>
  </si>
  <si>
    <t>Edwardsville</t>
  </si>
  <si>
    <t>Troy Road/Route 159 Business District</t>
  </si>
  <si>
    <t>Fairview Heights</t>
  </si>
  <si>
    <t>Shoppes at St. Clair Square B.D.</t>
  </si>
  <si>
    <t>Glen Carbon</t>
  </si>
  <si>
    <t>Center Grove Business District</t>
  </si>
  <si>
    <t>Route 157 Business District</t>
  </si>
  <si>
    <t>Godfrey</t>
  </si>
  <si>
    <t>Godfrey Business District</t>
  </si>
  <si>
    <t>Granite City</t>
  </si>
  <si>
    <t>Bellemore Village Business District</t>
  </si>
  <si>
    <t>Nameoki Village Business District</t>
  </si>
  <si>
    <t>Hamel</t>
  </si>
  <si>
    <t>Hamel Business District</t>
  </si>
  <si>
    <t>Hartford</t>
  </si>
  <si>
    <t>Hartford Business District</t>
  </si>
  <si>
    <t>Gateway Business District</t>
  </si>
  <si>
    <t>Maryville</t>
  </si>
  <si>
    <t>Route 159/162 Business District</t>
  </si>
  <si>
    <t>Mascoutah</t>
  </si>
  <si>
    <t>Mascoutah Business District</t>
  </si>
  <si>
    <t>Millstadt</t>
  </si>
  <si>
    <t>Market Place Business District</t>
  </si>
  <si>
    <t>New Athens</t>
  </si>
  <si>
    <t>New Athens Business District</t>
  </si>
  <si>
    <t>New Baden</t>
  </si>
  <si>
    <t>Interstate 64 Business District</t>
  </si>
  <si>
    <t>New Baden Business District II</t>
  </si>
  <si>
    <t>South Roxana</t>
  </si>
  <si>
    <t>South Roxana Business District</t>
  </si>
  <si>
    <t>Swansea</t>
  </si>
  <si>
    <t>Illinois Route 159/Boul Ave B.D.</t>
  </si>
  <si>
    <t>North Illinois Street Business District</t>
  </si>
  <si>
    <t>Troy</t>
  </si>
  <si>
    <t>Dorothy Drive Business District</t>
  </si>
  <si>
    <t>Venice</t>
  </si>
  <si>
    <t>Venice Business District</t>
  </si>
  <si>
    <t>Waterloo</t>
  </si>
  <si>
    <t>Monroe</t>
  </si>
  <si>
    <t>Waterloo Commons Business District</t>
  </si>
  <si>
    <t>Wood River</t>
  </si>
  <si>
    <t>Riverbend Business District #2</t>
  </si>
  <si>
    <t>Riverbend Business District #3</t>
  </si>
  <si>
    <t>Westside Business District</t>
  </si>
  <si>
    <t>Business Development Districts (BDD)</t>
  </si>
  <si>
    <t xml:space="preserve">(1) Illinois Department of Revenue, Disbursements to Local Governments:  http://www.revenue.state.il.us/LocalGovernment/Disbursements/Business/BusDistrict.htm </t>
  </si>
  <si>
    <t xml:space="preserve">(1) Amount are for fiscal years disbursements made July to June for collections made from May to April </t>
  </si>
  <si>
    <t>Total TIF Extension</t>
  </si>
  <si>
    <t>10_increment_eav</t>
  </si>
  <si>
    <t>10_rate</t>
  </si>
  <si>
    <t>10_tif_extension</t>
  </si>
  <si>
    <t>11_increment_eav</t>
  </si>
  <si>
    <t>11_rate</t>
  </si>
  <si>
    <t>11_tif_extension</t>
  </si>
  <si>
    <t>12_increment_eav</t>
  </si>
  <si>
    <t>12_rate</t>
  </si>
  <si>
    <t>12_tif_extension</t>
  </si>
  <si>
    <t>13_increment_eav</t>
  </si>
  <si>
    <t>13_rate</t>
  </si>
  <si>
    <t>13_tif_extension</t>
  </si>
  <si>
    <t>14_increment_eav</t>
  </si>
  <si>
    <t>14_rate</t>
  </si>
  <si>
    <t>14_tif_extension</t>
  </si>
  <si>
    <t xml:space="preserve">St. Clair </t>
  </si>
  <si>
    <t xml:space="preserve">Belleville </t>
  </si>
  <si>
    <t>Belle Valley III (In Process - 2/4/10; City TIF 21)</t>
  </si>
  <si>
    <t xml:space="preserve">Madison </t>
  </si>
  <si>
    <t xml:space="preserve">Caine Street </t>
  </si>
  <si>
    <t>commercial, industrial</t>
  </si>
  <si>
    <t>Area designated in 2003</t>
  </si>
  <si>
    <t>Marissa</t>
  </si>
  <si>
    <t>Islands of Waterside TIF</t>
  </si>
  <si>
    <t>Freeburg</t>
  </si>
  <si>
    <t>N. State Street - TIF 1</t>
  </si>
  <si>
    <t xml:space="preserve">Granite City </t>
  </si>
  <si>
    <t>Nameoki Village</t>
  </si>
  <si>
    <t xml:space="preserve">Alton  </t>
  </si>
  <si>
    <t>Riverfront Redevelopment (Alton 1)</t>
  </si>
  <si>
    <t>industrial, commercial</t>
  </si>
  <si>
    <t>Alton Business Center</t>
  </si>
  <si>
    <t>River's Edge</t>
  </si>
  <si>
    <t xml:space="preserve">Monroe </t>
  </si>
  <si>
    <t>Valmeyer</t>
  </si>
  <si>
    <t>Rock City Business Complex</t>
  </si>
  <si>
    <t xml:space="preserve">Route 151 </t>
  </si>
  <si>
    <t>Note stated</t>
  </si>
  <si>
    <t xml:space="preserve">Bethalto </t>
  </si>
  <si>
    <t xml:space="preserve">Rt 140 </t>
  </si>
  <si>
    <t>mixed use</t>
  </si>
  <si>
    <t>Proposed but nothing ever went through</t>
  </si>
  <si>
    <t>Rt 15 - S. Green Mount Road (City TIF 20)</t>
  </si>
  <si>
    <t xml:space="preserve">Fairmont City </t>
  </si>
  <si>
    <t>Same TIF as Village of Fairmont City TIF 1 (1 TIF, 2 Counties)</t>
  </si>
  <si>
    <t>Sportsman Park - TIF 1</t>
  </si>
  <si>
    <t>St. Libory</t>
  </si>
  <si>
    <t>TIF (New in 2011)</t>
  </si>
  <si>
    <t>Highland</t>
  </si>
  <si>
    <t>TIF 1</t>
  </si>
  <si>
    <t xml:space="preserve">Troy </t>
  </si>
  <si>
    <t>retail, residential, commercial</t>
  </si>
  <si>
    <t xml:space="preserve">South Roxana </t>
  </si>
  <si>
    <t>Fayetteville</t>
  </si>
  <si>
    <t>Tif 1</t>
  </si>
  <si>
    <t>cbd</t>
  </si>
  <si>
    <t xml:space="preserve">New Baden </t>
  </si>
  <si>
    <t>residential, commercial</t>
  </si>
  <si>
    <t>Caseyville</t>
  </si>
  <si>
    <t>mixed non cbd</t>
  </si>
  <si>
    <t xml:space="preserve">Washington Park </t>
  </si>
  <si>
    <t xml:space="preserve">Centreville  </t>
  </si>
  <si>
    <t xml:space="preserve">commercial, residential </t>
  </si>
  <si>
    <t>district covers 75% of the city. Extended the tif so have 17 more years. Have made changes over years of how TIF funds are handled. Residential program assists seniors.</t>
  </si>
  <si>
    <t xml:space="preserve">Alorton </t>
  </si>
  <si>
    <t>Beelman Truck</t>
  </si>
  <si>
    <t xml:space="preserve">Dupo </t>
  </si>
  <si>
    <t xml:space="preserve">Cahokia </t>
  </si>
  <si>
    <t xml:space="preserve">East St. Louis  </t>
  </si>
  <si>
    <t xml:space="preserve">Brooklyn </t>
  </si>
  <si>
    <t xml:space="preserve">TIF 1  </t>
  </si>
  <si>
    <t>TIF encompasses the entire city</t>
  </si>
  <si>
    <t>TIF 1 - (Gateway)</t>
  </si>
  <si>
    <t xml:space="preserve">Pontoon Beach </t>
  </si>
  <si>
    <t>TIF 1 - Chouteau Trace</t>
  </si>
  <si>
    <t>mixed - non cdb</t>
  </si>
  <si>
    <t xml:space="preserve">Glen Carbon </t>
  </si>
  <si>
    <t>TIF 1 - Cottonwood Mall</t>
  </si>
  <si>
    <t>Madison/St. Clair</t>
  </si>
  <si>
    <t xml:space="preserve">Collinsville </t>
  </si>
  <si>
    <t>TIF 1 - Downtown  (Uptown down to East Port Plaza)</t>
  </si>
  <si>
    <t>office, warehouse, retail</t>
  </si>
  <si>
    <t>TIF 1 - Downtown TIF</t>
  </si>
  <si>
    <t>cbd area</t>
  </si>
  <si>
    <t>hospital, Walgress and McDonalds and around 40 units of residential</t>
  </si>
  <si>
    <t>commercial, retail</t>
  </si>
  <si>
    <t xml:space="preserve">Madison  </t>
  </si>
  <si>
    <t>TIF 1 - Gateway (same TIF, 2 Counties)</t>
  </si>
  <si>
    <t>According to Dan this is the same TIF district as TIF 1 Gateway in Madison</t>
  </si>
  <si>
    <t>TIF 1 - IL 158 Corridor</t>
  </si>
  <si>
    <t>TIF 1 - New 2004</t>
  </si>
  <si>
    <t>TIF 1 - Village of Fairmont City (1 TIF, 2 Counties)</t>
  </si>
  <si>
    <t>Due to annexations of commercial property along Collinsville Road ( the dividing line for St Clair/Madison Counties), TIF 1 had a boundary change in 2001 to include Madison County parcels.</t>
  </si>
  <si>
    <t>TIF 1 (New in 2004)</t>
  </si>
  <si>
    <t xml:space="preserve">East Alton </t>
  </si>
  <si>
    <t>TIF 1 (New in 2009) - Wilshire Village (listed as Wilshire Municipality in 2011 database)</t>
  </si>
  <si>
    <t>TIF 1 (New in 2011)</t>
  </si>
  <si>
    <t>TIF 1 (New in 2012)</t>
  </si>
  <si>
    <t>Monroe (and St. Clair)</t>
  </si>
  <si>
    <t xml:space="preserve">Columbia </t>
  </si>
  <si>
    <t>TIF 1 Admiral Parkway</t>
  </si>
  <si>
    <t>agreement with school district to share 12% of all incremental taxes/ $8,980,000; 2009 Management Letter: The last 3 projects were developed without TIF reimbursement; Maerick Technologies, Reliance Bank, Hamto0n Inn, CVS Pharmacy</t>
  </si>
  <si>
    <t xml:space="preserve">Hartford </t>
  </si>
  <si>
    <t>TIF 1 Central Ave</t>
  </si>
  <si>
    <t>commercial, residential, light industrial</t>
  </si>
  <si>
    <t xml:space="preserve">Swansea </t>
  </si>
  <si>
    <t xml:space="preserve">TIF 1 Central Swansea TIF </t>
  </si>
  <si>
    <t xml:space="preserve">retail, industrial, office </t>
  </si>
  <si>
    <t xml:space="preserve">159 and 151 corridor </t>
  </si>
  <si>
    <t>TIF 1 East Central</t>
  </si>
  <si>
    <t xml:space="preserve">Mascoutah </t>
  </si>
  <si>
    <t>TIF 1 IND PK</t>
  </si>
  <si>
    <t xml:space="preserve">Sauget </t>
  </si>
  <si>
    <t xml:space="preserve">TIF 1 Village of Sauget </t>
  </si>
  <si>
    <t xml:space="preserve">Shiloh </t>
  </si>
  <si>
    <t>TIF 1/A</t>
  </si>
  <si>
    <t>TIF 14  - Rt 15 East (2004)</t>
  </si>
  <si>
    <t>TIF 16  Lower Richland Creek (City TIF 10)</t>
  </si>
  <si>
    <t>project is on farmland incorporated by Belleville in 2000; 2001 article lists that project is in jeopardy; 2002 project is scaled back to 340 homes called Reunion; PD in 2003 on Reunion lists TIF amount and project costs</t>
  </si>
  <si>
    <t>TIF 17 Southwinds (City TIF 9)</t>
  </si>
  <si>
    <t>TIF 18  Drake Road (City TIF 13)</t>
  </si>
  <si>
    <t>TIF 19 Industrial Jobs Recovery (City TIF 11)</t>
  </si>
  <si>
    <t xml:space="preserve">mixed use  </t>
  </si>
  <si>
    <t>Fairway Golf Center</t>
  </si>
  <si>
    <t>Pontoon Beach  (merged with Pontoon Beach 1 in 1991)</t>
  </si>
  <si>
    <t>TIF 2</t>
  </si>
  <si>
    <t xml:space="preserve">(Merged with #1 - 1991) </t>
  </si>
  <si>
    <t>industrial, residential, retail</t>
  </si>
  <si>
    <t>Mostly industrial, with a little residential and retail, that was needed to be included to connect industrial parcels</t>
  </si>
  <si>
    <t xml:space="preserve">East St. Louis   </t>
  </si>
  <si>
    <t xml:space="preserve">industrial  </t>
  </si>
  <si>
    <t>TIF 2 - (East Madison)</t>
  </si>
  <si>
    <t>TIF revenues have assisted in the reconstruction of a number of streets, upgrade storm and sanitary sewers, and other public facilities. City purchased lot next to a free standing Family Dollar; direct access from IL Rte 203</t>
  </si>
  <si>
    <t xml:space="preserve">TIF 2 - American Steel Foundries </t>
  </si>
  <si>
    <t>TIF 2 - APEX</t>
  </si>
  <si>
    <t>TIF 2 - Dissolved</t>
  </si>
  <si>
    <t>Dissolved</t>
  </si>
  <si>
    <t>No development ever happened. Was supposed to be the Grizzly Stadium, area was same as current 1-255 Horseshoe Lake Road TIF</t>
  </si>
  <si>
    <t>TIF 2 - Gateway to the River (National Stockyard TIF)</t>
  </si>
  <si>
    <t>TIF 2 - Old Town (terminated 12/12/00)</t>
  </si>
  <si>
    <t>terminated 12/12/00</t>
  </si>
  <si>
    <t xml:space="preserve">Fairview Heights </t>
  </si>
  <si>
    <t>TIF 2 - Shoppes at St. Clair Square</t>
  </si>
  <si>
    <t>TIF 2 - Swansea Gateway Redevelopment TIF</t>
  </si>
  <si>
    <t>retail, industrial</t>
  </si>
  <si>
    <t>covers 159 (main street in village - desire to update retail, industrial behind)</t>
  </si>
  <si>
    <t>TIF 2 &amp; 2B</t>
  </si>
  <si>
    <t>TIF 2 (New in 2004)</t>
  </si>
  <si>
    <t xml:space="preserve">Edwardsville </t>
  </si>
  <si>
    <t>TIF 2 (Vandalia/Park St Cor TIF/Downtown)</t>
  </si>
  <si>
    <t>the remainder of downtown not included in TIF 1</t>
  </si>
  <si>
    <t xml:space="preserve">Wood River </t>
  </si>
  <si>
    <t>TIF 2 Business Park</t>
  </si>
  <si>
    <t>TIF 2 Hunterstown (New in 2011)</t>
  </si>
  <si>
    <t>TIF 2 I-64 (New 2010)</t>
  </si>
  <si>
    <t>TIF 2 Route 111 (New 2002)</t>
  </si>
  <si>
    <t>May have a few small parcels of commercial</t>
  </si>
  <si>
    <t>TIF 2/B</t>
  </si>
  <si>
    <t>TIF 20 Downtown South (City TIF 8)</t>
  </si>
  <si>
    <t>TIF 21 Sherman Street 1 (City TIF 12)</t>
  </si>
  <si>
    <t>TIF 22 -- Carlyle/Gr Mnt (City TIF 15)</t>
  </si>
  <si>
    <t>TIF 23 -- Route 15 Corridor (City TIF 16)</t>
  </si>
  <si>
    <t>TIF 24 East Main Street 1 -- New In 2006 (City TIF 17)</t>
  </si>
  <si>
    <t>TIF 25 -- Frank Scott Pkwy Redev (City TIF 19)</t>
  </si>
  <si>
    <t>TIF 26 - Scheel Street (City TIF 18)</t>
  </si>
  <si>
    <t>TIF 3</t>
  </si>
  <si>
    <t>partnership between Madison and the Tri-City Port District to redevelop a portion of the former US Army's Charles Melvin Price Support Center</t>
  </si>
  <si>
    <t>TIF 3 - A (Ind Pk Cons)</t>
  </si>
  <si>
    <t>industrial conservation</t>
  </si>
  <si>
    <t>TIF 3 - B</t>
  </si>
  <si>
    <t>TIF 3 - Black Lane</t>
  </si>
  <si>
    <t>TIF 3 - C</t>
  </si>
  <si>
    <t>TIF 3 - E</t>
  </si>
  <si>
    <t xml:space="preserve">Collinsville  </t>
  </si>
  <si>
    <t>TIF 3 - Fournie Lane</t>
  </si>
  <si>
    <t>February 2010 - a lot of vacancy still</t>
  </si>
  <si>
    <t>TIF 3 - Lincoln Trail Redev Project</t>
  </si>
  <si>
    <t>TIF 3 - North Main St</t>
  </si>
  <si>
    <t>mixed use, residential</t>
  </si>
  <si>
    <t>Post Article 12-11-2009: $6 million project, 100 block of North Main Street near Madison County Courthouse and Admin building</t>
  </si>
  <si>
    <t>TIF 3 - US Steel</t>
  </si>
  <si>
    <t>US Steel TIF set up for hot rolling mills installed during expansion</t>
  </si>
  <si>
    <t>TIF 3 (New 2004)</t>
  </si>
  <si>
    <t>TIF 3 (New in 2012)</t>
  </si>
  <si>
    <t>TIF 3- D</t>
  </si>
  <si>
    <t xml:space="preserve">TIF 3 Grand View Hills </t>
  </si>
  <si>
    <t>TIF 3 Riverfront (New in 2011)</t>
  </si>
  <si>
    <t>TIF 3 S Main St</t>
  </si>
  <si>
    <t>Shiloh</t>
  </si>
  <si>
    <t>TIF 3/C</t>
  </si>
  <si>
    <t>TIF 4</t>
  </si>
  <si>
    <t>not included</t>
  </si>
  <si>
    <t xml:space="preserve">TIF 4 - I-255/Horseshoe Lake Road </t>
  </si>
  <si>
    <t>recreation</t>
  </si>
  <si>
    <t>proposed major league soccer stadium but nothing there yet</t>
  </si>
  <si>
    <t>TIF 4 - Rt 3 Corridor Ind Park - IJRB</t>
  </si>
  <si>
    <t>Industrial/retail</t>
  </si>
  <si>
    <t>TIF zoned industrial and is mostly industrial, but percentage of it is used for retail including Lowe's</t>
  </si>
  <si>
    <t>TIF 4 - Three Springs at Shiloh Red Project</t>
  </si>
  <si>
    <t>TIF 4 (New 2004)</t>
  </si>
  <si>
    <t xml:space="preserve">TIF 4- North Gateway Commerce Center </t>
  </si>
  <si>
    <t>When Gateway was first built it was in unincorporated Madison County, than Pontoon Beach and Edwardsville each annexed portions of the district area. Edwardsville's potion is very small and restricted - basically to fund the exit ramp off of Hwy 255 to go</t>
  </si>
  <si>
    <t>TIF 5</t>
  </si>
  <si>
    <t>created February 2009</t>
  </si>
  <si>
    <t xml:space="preserve">TIF 5 - New 2006, Chain Of Rocks Harbor TIF </t>
  </si>
  <si>
    <t>industrial, conservation</t>
  </si>
  <si>
    <t>Established for a business that was going to locate in the area, but nothing has happened yet…district may be removed</t>
  </si>
  <si>
    <t>TIF 6</t>
  </si>
  <si>
    <t>TIF 6 - American Steel  (New 2007)</t>
  </si>
  <si>
    <t>TIF 6 - Cahokia Acres New in 2008</t>
  </si>
  <si>
    <t>former SLU Parks Air College site; created February 2009</t>
  </si>
  <si>
    <t>TIF 7</t>
  </si>
  <si>
    <t>TIF 7- Tf830 Rt 2033 (New 2007)</t>
  </si>
  <si>
    <t>TIF 8 Chain of Rock Harbor 2 (New 2011)</t>
  </si>
  <si>
    <t xml:space="preserve">TIF1 -Central Area Increment </t>
  </si>
  <si>
    <t>used to be Mark Twain area; portion of downtown</t>
  </si>
  <si>
    <t xml:space="preserve">Utility TIF </t>
  </si>
  <si>
    <t>tt_extension</t>
  </si>
  <si>
    <t>Total TIF extension</t>
  </si>
  <si>
    <t>2010 incremental equalized assessed value of the real property in the district</t>
  </si>
  <si>
    <t>2010 property tax rate levied on property in the district</t>
  </si>
  <si>
    <t>2010 total amount of property tax dollars extended to the TIF district</t>
  </si>
  <si>
    <t>2011 incremental equalized assessed value of the real property in the district</t>
  </si>
  <si>
    <t>2011 property tax rate levied on property in the district</t>
  </si>
  <si>
    <t>2011 total amount of property tax dollars extended to the TIF district</t>
  </si>
  <si>
    <t>2012 incremental equalized assessed value of the real property in the district</t>
  </si>
  <si>
    <t>2012 property tax rate levied on property in the district</t>
  </si>
  <si>
    <t>2012 total amount of property tax dollars extended to the TIF district</t>
  </si>
  <si>
    <t>2013 incremental equalized assessed value of the real property in the district</t>
  </si>
  <si>
    <t>2013 property tax rate levied on property in the district</t>
  </si>
  <si>
    <t>2013 total amount of property tax dollars extended to the TIF district</t>
  </si>
  <si>
    <t>2014 incremental equalized assessed value of the real property in the district</t>
  </si>
  <si>
    <t>2014 property tax rate levied on property in the district</t>
  </si>
  <si>
    <t>2014 total amount of property tax dollars extended to the TIF district</t>
  </si>
  <si>
    <t>amount of sales tax for the bdd for fiscal year 2012 (disbursement July 2011 - June 2012; collections May 2010 - April 2011)</t>
  </si>
  <si>
    <t>amount of sales tax for the bdd for fiscal year 2013 (disbursement July 2012 - June 2013; collections May 2010 - April 2011)</t>
  </si>
  <si>
    <t>amount of sales tax for the bdd for fiscal year 2014 (disbursement July 2013 - June 2014; collections May 2010 - April 2011)</t>
  </si>
  <si>
    <t>amount of sales tax for the bdd for fiscal year 2015 (disbursement July 2014 - June 2015; collections May 2010 - April 2011)</t>
  </si>
  <si>
    <t>amount of sales tax for the bdd for fiscal year 2016 (disbursement July 2015 - June 2016; collections May 2010 - April 2011)</t>
  </si>
  <si>
    <t>Tax Increment Financing Districts (TIF) - IL</t>
  </si>
  <si>
    <t>(1) Table 14 A Illinois Property Tax Statistics, Illinois Department of Revenue http://www.revenue.state.il.us/AboutIdor/TaxStats/ (2) TIF Classifications sheet received via email from DCEO (3) phone calls to local government offices</t>
  </si>
  <si>
    <t>(1) Totals do not account for any PILOTs that were made to taxing districts through agreements at time of development, inclusion would lower the total (2) state sales tax extensions were recorded in one column rather than annually</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</si>
</sst>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7" formatCode="&quot;$&quot;#,##0.00_);\(&quot;$&quot;#,##0.00\)"/>
    <numFmt numFmtId="44" formatCode="_(&quot;$&quot;* #,##0.00_);_(&quot;$&quot;* \(#,##0.00\);_(&quot;$&quot;* &quot;-&quot;??_);_(@_)"/>
    <numFmt numFmtId="43" formatCode="_(* #,##0.00_);_(* \(#,##0.00\);_(* &quot;-&quot;??_);_(@_)"/>
    <numFmt numFmtId="164" formatCode="&quot;$&quot;#,##0.00"/>
    <numFmt numFmtId="165" formatCode="0.0000"/>
    <numFmt numFmtId="166" formatCode="0.000"/>
    <numFmt numFmtId="167" formatCode="_(* #,##0_);_(* \(#,##0\);_(* &quot;-&quot;??_);_(@_)"/>
    <numFmt numFmtId="168" formatCode="0.0%"/>
    <numFmt numFmtId="169" formatCode="&quot;$&quot;#,##0"/>
    <numFmt numFmtId="170" formatCode="\$#,##0.00;\(\$#,##0.00\)"/>
    <numFmt numFmtId="171" formatCode="\$#,##0;\(\$#,##0\)"/>
    <numFmt numFmtId="172" formatCode="m/d/yy"/>
    <numFmt numFmtId="173" formatCode="&quot;$&quot;#,##0.00;\(&quot;$&quot;#,##0.00\)"/>
    <numFmt numFmtId="174" formatCode="#,##0;\(#,##0\)"/>
    <numFmt numFmtId="175" formatCode="#,##0.0000;\(#,##0.0000\);#,##0.0000"/>
    <numFmt numFmtId="176" formatCode="#,##0.00;\(#,##0.00\);#,##0.00"/>
  </numFmts>
  <fonts count="28" x14ac:knownFonts="1">
    <font>
      <sz val="11"/>
      <color theme="1"/>
      <name val="Calibri"/>
      <family val="2"/>
      <scheme val="minor"/>
    </font>
    <font>
      <sz val="11"/>
      <color theme="1"/>
      <name val="Calibri"/>
      <family val="2"/>
      <scheme val="minor"/>
    </font>
    <font>
      <sz val="8"/>
      <name val="Tahoma"/>
      <family val="2"/>
    </font>
    <font>
      <u/>
      <sz val="8"/>
      <color indexed="12"/>
      <name val="Tahoma"/>
      <family val="2"/>
    </font>
    <font>
      <sz val="8"/>
      <name val="Courier New"/>
      <family val="3"/>
    </font>
    <font>
      <sz val="7"/>
      <name val="Times New Roman"/>
      <family val="1"/>
    </font>
    <font>
      <b/>
      <sz val="10"/>
      <name val="Arial"/>
      <family val="2"/>
    </font>
    <font>
      <sz val="10"/>
      <color indexed="72"/>
      <name val="MS Sans Serif"/>
    </font>
    <font>
      <sz val="10"/>
      <name val="Arial"/>
      <family val="2"/>
    </font>
    <font>
      <sz val="10"/>
      <color indexed="72"/>
      <name val="Arial"/>
      <family val="2"/>
    </font>
    <font>
      <sz val="10"/>
      <color indexed="8"/>
      <name val="Arial"/>
      <family val="2"/>
    </font>
    <font>
      <b/>
      <i/>
      <sz val="10"/>
      <name val="Arial"/>
      <family val="2"/>
    </font>
    <font>
      <sz val="9"/>
      <color indexed="81"/>
      <name val="Tahoma"/>
      <family val="2"/>
    </font>
    <font>
      <sz val="11"/>
      <name val="Calibri"/>
      <family val="2"/>
      <scheme val="minor"/>
    </font>
    <font>
      <b/>
      <sz val="11"/>
      <name val="Calibri"/>
      <family val="2"/>
      <scheme val="minor"/>
    </font>
    <font>
      <u/>
      <sz val="10"/>
      <color indexed="12"/>
      <name val="Arial"/>
      <family val="2"/>
    </font>
    <font>
      <b/>
      <sz val="8"/>
      <color indexed="81"/>
      <name val="Tahoma"/>
      <family val="2"/>
    </font>
    <font>
      <sz val="8"/>
      <color indexed="81"/>
      <name val="Tahoma"/>
      <family val="2"/>
    </font>
    <font>
      <sz val="11"/>
      <color rgb="FF006100"/>
      <name val="Calibri"/>
      <family val="2"/>
      <scheme val="minor"/>
    </font>
    <font>
      <sz val="11"/>
      <color rgb="FF9C0006"/>
      <name val="Calibri"/>
      <family val="2"/>
      <scheme val="minor"/>
    </font>
    <font>
      <b/>
      <sz val="10"/>
      <color indexed="72"/>
      <name val="Arial"/>
      <family val="2"/>
    </font>
    <font>
      <sz val="10"/>
      <name val="MS Sans Serif"/>
      <family val="2"/>
    </font>
    <font>
      <sz val="11"/>
      <color indexed="8"/>
      <name val="Calibri"/>
      <family val="2"/>
    </font>
    <font>
      <b/>
      <i/>
      <sz val="11"/>
      <name val="Calibri"/>
      <family val="2"/>
      <scheme val="minor"/>
    </font>
    <font>
      <i/>
      <sz val="11"/>
      <name val="Calibri"/>
      <family val="2"/>
      <scheme val="minor"/>
    </font>
    <font>
      <u/>
      <sz val="11"/>
      <name val="Calibri"/>
      <family val="2"/>
      <scheme val="minor"/>
    </font>
    <font>
      <sz val="11"/>
      <color indexed="8"/>
      <name val="Calibri"/>
      <family val="2"/>
      <scheme val="minor"/>
    </font>
    <font>
      <b/>
      <i/>
      <sz val="11"/>
      <color indexed="12"/>
      <name val="Calibri"/>
      <family val="2"/>
      <scheme val="minor"/>
    </font>
  </fonts>
  <fills count="5">
    <fill>
      <patternFill patternType="none"/>
    </fill>
    <fill>
      <patternFill patternType="gray125"/>
    </fill>
    <fill>
      <patternFill patternType="solid">
        <fgColor indexed="22"/>
        <bgColor indexed="64"/>
      </patternFill>
    </fill>
    <fill>
      <patternFill patternType="solid">
        <fgColor rgb="FFC6EFCE"/>
      </patternFill>
    </fill>
    <fill>
      <patternFill patternType="solid">
        <fgColor rgb="FFFFC7CE"/>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thin">
        <color indexed="64"/>
      </bottom>
      <diagonal/>
    </border>
  </borders>
  <cellStyleXfs count="22">
    <xf numFmtId="0" fontId="0" fillId="0" borderId="0"/>
    <xf numFmtId="43" fontId="1" fillId="0" borderId="0" applyFont="0" applyFill="0" applyBorder="0" applyAlignment="0" applyProtection="0"/>
    <xf numFmtId="0" fontId="7" fillId="0" borderId="0"/>
    <xf numFmtId="0" fontId="10" fillId="0" borderId="0"/>
    <xf numFmtId="0" fontId="8" fillId="0" borderId="0"/>
    <xf numFmtId="43" fontId="8" fillId="0" borderId="0" applyFont="0" applyFill="0" applyBorder="0" applyAlignment="0" applyProtection="0"/>
    <xf numFmtId="0" fontId="15" fillId="0" borderId="0" applyNumberFormat="0" applyFill="0" applyBorder="0" applyAlignment="0" applyProtection="0">
      <alignment vertical="top"/>
      <protection locked="0"/>
    </xf>
    <xf numFmtId="9" fontId="8" fillId="0" borderId="0" applyFon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1" fillId="0" borderId="0"/>
    <xf numFmtId="0" fontId="8" fillId="0" borderId="0"/>
    <xf numFmtId="0" fontId="10" fillId="0" borderId="0"/>
    <xf numFmtId="0" fontId="8" fillId="0" borderId="0"/>
    <xf numFmtId="0" fontId="10" fillId="0" borderId="0"/>
    <xf numFmtId="0" fontId="10" fillId="0" borderId="0"/>
    <xf numFmtId="0" fontId="8" fillId="0" borderId="0"/>
    <xf numFmtId="0" fontId="21" fillId="0" borderId="0"/>
    <xf numFmtId="0" fontId="21" fillId="0" borderId="0"/>
    <xf numFmtId="44" fontId="8" fillId="0" borderId="0" applyFont="0" applyFill="0" applyBorder="0" applyAlignment="0" applyProtection="0"/>
    <xf numFmtId="0" fontId="22" fillId="0" borderId="0"/>
    <xf numFmtId="0" fontId="22" fillId="0" borderId="0"/>
  </cellStyleXfs>
  <cellXfs count="362">
    <xf numFmtId="0" fontId="0" fillId="0" borderId="0" xfId="0"/>
    <xf numFmtId="0" fontId="0" fillId="2" borderId="2" xfId="0" applyFill="1" applyBorder="1" applyAlignment="1">
      <alignment wrapText="1"/>
    </xf>
    <xf numFmtId="0" fontId="2" fillId="2" borderId="3" xfId="0" applyFont="1" applyFill="1" applyBorder="1"/>
    <xf numFmtId="0" fontId="0" fillId="2" borderId="0" xfId="0" applyFill="1" applyBorder="1" applyAlignment="1">
      <alignment wrapText="1"/>
    </xf>
    <xf numFmtId="0" fontId="4" fillId="2" borderId="3" xfId="0" applyFont="1" applyFill="1" applyBorder="1" applyAlignment="1">
      <alignment horizontal="left" indent="4"/>
    </xf>
    <xf numFmtId="0" fontId="6" fillId="0" borderId="4" xfId="0" applyFont="1" applyBorder="1" applyAlignment="1">
      <alignment wrapText="1"/>
    </xf>
    <xf numFmtId="0" fontId="6" fillId="0" borderId="5" xfId="0" applyFont="1" applyBorder="1" applyAlignment="1">
      <alignment wrapText="1"/>
    </xf>
    <xf numFmtId="0" fontId="6" fillId="0" borderId="6" xfId="0" applyFont="1" applyBorder="1"/>
    <xf numFmtId="0" fontId="0" fillId="0" borderId="7" xfId="0" applyBorder="1" applyAlignment="1">
      <alignment horizontal="left"/>
    </xf>
    <xf numFmtId="0" fontId="8" fillId="0" borderId="7" xfId="2" applyFont="1" applyFill="1" applyBorder="1" applyAlignment="1">
      <alignment horizontal="left" wrapText="1"/>
    </xf>
    <xf numFmtId="0" fontId="0" fillId="0" borderId="7" xfId="0" applyBorder="1"/>
    <xf numFmtId="0" fontId="0" fillId="0" borderId="0" xfId="0" applyBorder="1" applyAlignment="1">
      <alignment horizontal="left"/>
    </xf>
    <xf numFmtId="0" fontId="8" fillId="0" borderId="0" xfId="2" applyFont="1" applyFill="1" applyBorder="1" applyAlignment="1">
      <alignment horizontal="left" wrapText="1"/>
    </xf>
    <xf numFmtId="0" fontId="0" fillId="0" borderId="0" xfId="0" applyBorder="1"/>
    <xf numFmtId="0" fontId="9" fillId="0" borderId="0" xfId="2" applyFont="1" applyFill="1" applyBorder="1" applyAlignment="1">
      <alignment horizontal="left"/>
    </xf>
    <xf numFmtId="0" fontId="9" fillId="0" borderId="0" xfId="2" applyFont="1" applyFill="1" applyBorder="1" applyAlignment="1">
      <alignment horizontal="left" wrapText="1"/>
    </xf>
    <xf numFmtId="4" fontId="9" fillId="0" borderId="0" xfId="2" applyNumberFormat="1" applyFont="1" applyFill="1" applyBorder="1" applyAlignment="1">
      <alignment horizontal="left"/>
    </xf>
    <xf numFmtId="4" fontId="8" fillId="0" borderId="0" xfId="2" applyNumberFormat="1" applyFont="1" applyFill="1" applyBorder="1" applyAlignment="1">
      <alignment horizontal="left" wrapText="1"/>
    </xf>
    <xf numFmtId="0" fontId="8" fillId="0" borderId="7"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alignment horizontal="left" wrapText="1"/>
    </xf>
    <xf numFmtId="0" fontId="8" fillId="0" borderId="0" xfId="0" applyNumberFormat="1" applyFont="1" applyFill="1" applyBorder="1" applyAlignment="1">
      <alignment horizontal="left" wrapText="1"/>
    </xf>
    <xf numFmtId="4" fontId="8" fillId="0" borderId="0" xfId="0" applyNumberFormat="1" applyFont="1" applyFill="1" applyBorder="1" applyAlignment="1">
      <alignment horizontal="left"/>
    </xf>
    <xf numFmtId="49" fontId="8" fillId="0" borderId="7" xfId="0" applyNumberFormat="1" applyFont="1" applyBorder="1" applyAlignment="1">
      <alignment wrapText="1"/>
    </xf>
    <xf numFmtId="49" fontId="8" fillId="0" borderId="0" xfId="0" applyNumberFormat="1" applyFont="1" applyBorder="1" applyAlignment="1">
      <alignment wrapText="1"/>
    </xf>
    <xf numFmtId="0" fontId="8" fillId="0" borderId="0" xfId="0" applyFont="1" applyBorder="1" applyAlignment="1">
      <alignment wrapText="1"/>
    </xf>
    <xf numFmtId="0" fontId="8" fillId="0" borderId="0" xfId="0" applyNumberFormat="1" applyFont="1" applyBorder="1" applyAlignment="1">
      <alignment wrapText="1"/>
    </xf>
    <xf numFmtId="0" fontId="8" fillId="0" borderId="0" xfId="0" applyFont="1" applyBorder="1" applyAlignment="1">
      <alignment horizontal="left" wrapText="1"/>
    </xf>
    <xf numFmtId="3" fontId="8" fillId="0" borderId="0" xfId="0" applyNumberFormat="1" applyFont="1" applyBorder="1" applyAlignment="1">
      <alignment wrapText="1"/>
    </xf>
    <xf numFmtId="4" fontId="8" fillId="0" borderId="0" xfId="0" applyNumberFormat="1" applyFont="1" applyBorder="1" applyAlignment="1">
      <alignment wrapText="1"/>
    </xf>
    <xf numFmtId="0" fontId="8" fillId="0" borderId="0" xfId="0" applyFont="1" applyBorder="1" applyAlignment="1">
      <alignment horizontal="left"/>
    </xf>
    <xf numFmtId="0" fontId="8" fillId="0" borderId="0" xfId="0" applyFont="1" applyAlignment="1">
      <alignment wrapText="1"/>
    </xf>
    <xf numFmtId="2" fontId="8" fillId="0" borderId="0" xfId="0" applyNumberFormat="1" applyFont="1" applyAlignment="1">
      <alignment wrapText="1"/>
    </xf>
    <xf numFmtId="0" fontId="0" fillId="0" borderId="0" xfId="0" applyAlignment="1">
      <alignment wrapText="1"/>
    </xf>
    <xf numFmtId="164" fontId="8" fillId="0" borderId="0" xfId="0" applyNumberFormat="1" applyFont="1" applyAlignment="1">
      <alignment wrapText="1"/>
    </xf>
    <xf numFmtId="0" fontId="0" fillId="0" borderId="1" xfId="0" applyFont="1" applyFill="1" applyBorder="1"/>
    <xf numFmtId="0" fontId="8" fillId="0" borderId="2" xfId="0" applyFont="1" applyFill="1" applyBorder="1" applyAlignment="1">
      <alignment horizontal="left" wrapText="1"/>
    </xf>
    <xf numFmtId="0" fontId="0" fillId="0" borderId="2" xfId="0" applyBorder="1"/>
    <xf numFmtId="0" fontId="8" fillId="0" borderId="2" xfId="0" applyFont="1" applyBorder="1"/>
    <xf numFmtId="0" fontId="0" fillId="0" borderId="3" xfId="0" applyFont="1" applyFill="1" applyBorder="1"/>
    <xf numFmtId="0" fontId="8" fillId="0" borderId="0" xfId="0" applyFont="1" applyBorder="1"/>
    <xf numFmtId="0" fontId="8" fillId="0" borderId="0" xfId="0" applyFont="1" applyFill="1" applyBorder="1"/>
    <xf numFmtId="4" fontId="8" fillId="0" borderId="0" xfId="0" applyNumberFormat="1" applyFont="1" applyFill="1" applyBorder="1" applyAlignment="1">
      <alignment horizontal="left" wrapText="1"/>
    </xf>
    <xf numFmtId="0" fontId="8" fillId="0" borderId="8" xfId="0" applyFont="1" applyBorder="1"/>
    <xf numFmtId="0" fontId="8" fillId="0" borderId="0" xfId="0" applyFont="1"/>
    <xf numFmtId="0" fontId="0" fillId="0" borderId="0" xfId="0" applyBorder="1" applyAlignment="1">
      <alignment wrapText="1"/>
    </xf>
    <xf numFmtId="0" fontId="8" fillId="0" borderId="0" xfId="0" applyFont="1" applyFill="1" applyAlignment="1">
      <alignment wrapText="1"/>
    </xf>
    <xf numFmtId="0" fontId="13" fillId="0" borderId="0" xfId="0" applyFont="1"/>
    <xf numFmtId="0" fontId="14" fillId="0" borderId="0" xfId="0" applyFont="1"/>
    <xf numFmtId="0" fontId="13" fillId="0" borderId="0" xfId="0" applyFont="1" applyAlignment="1">
      <alignment wrapText="1"/>
    </xf>
    <xf numFmtId="3" fontId="8" fillId="0" borderId="0" xfId="0" applyNumberFormat="1" applyFont="1" applyFill="1" applyBorder="1" applyAlignment="1">
      <alignment horizontal="left"/>
    </xf>
    <xf numFmtId="0" fontId="6" fillId="0" borderId="0" xfId="4" applyFont="1" applyFill="1" applyBorder="1" applyAlignment="1"/>
    <xf numFmtId="0" fontId="6" fillId="0" borderId="0" xfId="4" applyFont="1" applyFill="1" applyBorder="1" applyAlignment="1">
      <alignment horizontal="left"/>
    </xf>
    <xf numFmtId="0" fontId="6" fillId="0" borderId="0" xfId="4" applyFont="1" applyFill="1" applyBorder="1" applyAlignment="1">
      <alignment horizontal="center" wrapText="1"/>
    </xf>
    <xf numFmtId="0" fontId="6" fillId="0" borderId="0" xfId="4" applyNumberFormat="1" applyFont="1" applyFill="1" applyBorder="1" applyAlignment="1">
      <alignment horizontal="right" wrapText="1"/>
    </xf>
    <xf numFmtId="2" fontId="6" fillId="0" borderId="0" xfId="4" applyNumberFormat="1" applyFont="1" applyFill="1" applyBorder="1" applyAlignment="1">
      <alignment horizontal="center" wrapText="1"/>
    </xf>
    <xf numFmtId="0" fontId="6" fillId="0" borderId="0" xfId="4" applyFont="1" applyFill="1" applyBorder="1" applyAlignment="1">
      <alignment horizontal="left" wrapText="1"/>
    </xf>
    <xf numFmtId="4" fontId="6" fillId="0" borderId="0" xfId="4" applyNumberFormat="1" applyFont="1" applyFill="1" applyBorder="1" applyAlignment="1">
      <alignment wrapText="1"/>
    </xf>
    <xf numFmtId="3" fontId="6" fillId="0" borderId="0" xfId="4" applyNumberFormat="1" applyFont="1" applyFill="1" applyBorder="1" applyAlignment="1">
      <alignment wrapText="1"/>
    </xf>
    <xf numFmtId="3" fontId="6" fillId="0" borderId="0" xfId="4" applyNumberFormat="1" applyFont="1" applyFill="1" applyBorder="1" applyAlignment="1">
      <alignment horizontal="right" wrapText="1"/>
    </xf>
    <xf numFmtId="0" fontId="6" fillId="0" borderId="7" xfId="4" applyFont="1" applyFill="1" applyBorder="1" applyAlignment="1"/>
    <xf numFmtId="0" fontId="15" fillId="0" borderId="0" xfId="6" applyBorder="1" applyAlignment="1" applyProtection="1">
      <alignment wrapText="1"/>
    </xf>
    <xf numFmtId="4" fontId="11" fillId="0" borderId="0" xfId="4" applyNumberFormat="1" applyFont="1" applyFill="1" applyBorder="1" applyAlignment="1">
      <alignment wrapText="1"/>
    </xf>
    <xf numFmtId="49" fontId="6" fillId="0" borderId="0" xfId="4" applyNumberFormat="1" applyFont="1" applyFill="1" applyBorder="1" applyAlignment="1">
      <alignment horizontal="left" wrapText="1"/>
    </xf>
    <xf numFmtId="0" fontId="6" fillId="0" borderId="0" xfId="4" applyNumberFormat="1" applyFont="1" applyFill="1" applyBorder="1" applyAlignment="1">
      <alignment horizontal="center" wrapText="1"/>
    </xf>
    <xf numFmtId="0" fontId="6" fillId="0" borderId="0" xfId="4" applyFont="1" applyFill="1" applyBorder="1" applyAlignment="1">
      <alignment horizontal="right" wrapText="1"/>
    </xf>
    <xf numFmtId="4" fontId="6" fillId="0" borderId="0" xfId="4" applyNumberFormat="1" applyFont="1" applyFill="1" applyBorder="1" applyAlignment="1">
      <alignment horizontal="center" wrapText="1"/>
    </xf>
    <xf numFmtId="49" fontId="6" fillId="0" borderId="7" xfId="4" applyNumberFormat="1" applyFont="1" applyFill="1" applyBorder="1" applyAlignment="1">
      <alignment horizontal="left" wrapText="1"/>
    </xf>
    <xf numFmtId="168" fontId="13" fillId="0" borderId="0" xfId="7" applyNumberFormat="1" applyFont="1" applyFill="1" applyAlignment="1">
      <alignment horizontal="right" vertical="top"/>
    </xf>
    <xf numFmtId="3" fontId="13" fillId="0" borderId="0" xfId="5" applyNumberFormat="1" applyFont="1" applyFill="1" applyBorder="1" applyAlignment="1">
      <alignment wrapText="1"/>
    </xf>
    <xf numFmtId="3" fontId="13" fillId="0" borderId="0" xfId="5" applyNumberFormat="1" applyFont="1" applyFill="1" applyAlignment="1">
      <alignment vertical="top"/>
    </xf>
    <xf numFmtId="3" fontId="13" fillId="0" borderId="0" xfId="1" applyNumberFormat="1" applyFont="1" applyFill="1" applyBorder="1" applyAlignment="1">
      <alignment wrapText="1"/>
    </xf>
    <xf numFmtId="3" fontId="13" fillId="0" borderId="0" xfId="1" applyNumberFormat="1" applyFont="1" applyFill="1" applyAlignment="1">
      <alignment vertical="top"/>
    </xf>
    <xf numFmtId="3" fontId="13" fillId="0" borderId="0" xfId="1" applyNumberFormat="1" applyFont="1" applyFill="1" applyBorder="1"/>
    <xf numFmtId="3" fontId="13" fillId="0" borderId="0" xfId="1" applyNumberFormat="1" applyFont="1" applyFill="1" applyBorder="1" applyAlignment="1">
      <alignment horizontal="right" wrapText="1"/>
    </xf>
    <xf numFmtId="0" fontId="6" fillId="0" borderId="0" xfId="0" applyFont="1" applyBorder="1"/>
    <xf numFmtId="0" fontId="8" fillId="0" borderId="0" xfId="4" applyBorder="1" applyAlignment="1">
      <alignment wrapText="1"/>
    </xf>
    <xf numFmtId="0" fontId="6" fillId="0" borderId="7" xfId="2" applyFont="1" applyFill="1" applyBorder="1" applyAlignment="1">
      <alignment horizontal="left" wrapText="1"/>
    </xf>
    <xf numFmtId="0" fontId="6" fillId="0" borderId="0" xfId="2" applyFont="1" applyFill="1" applyBorder="1" applyAlignment="1">
      <alignment horizontal="left" wrapText="1"/>
    </xf>
    <xf numFmtId="0" fontId="20" fillId="0" borderId="0" xfId="2" applyFont="1" applyFill="1" applyBorder="1" applyAlignment="1">
      <alignment horizontal="right"/>
    </xf>
    <xf numFmtId="0" fontId="20" fillId="0" borderId="0" xfId="2" applyFont="1" applyFill="1" applyBorder="1" applyAlignment="1">
      <alignment horizontal="left"/>
    </xf>
    <xf numFmtId="0" fontId="20" fillId="0" borderId="0" xfId="2" applyFont="1" applyFill="1" applyBorder="1" applyAlignment="1">
      <alignment horizontal="left" wrapText="1"/>
    </xf>
    <xf numFmtId="4" fontId="20" fillId="0" borderId="0" xfId="2" applyNumberFormat="1" applyFont="1" applyFill="1" applyBorder="1" applyAlignment="1">
      <alignment horizontal="left"/>
    </xf>
    <xf numFmtId="0" fontId="6" fillId="0" borderId="6" xfId="2" applyFont="1" applyFill="1" applyBorder="1" applyAlignment="1">
      <alignment horizontal="left" wrapText="1"/>
    </xf>
    <xf numFmtId="0" fontId="14" fillId="0" borderId="0" xfId="0" applyFont="1" applyFill="1" applyBorder="1" applyAlignment="1"/>
    <xf numFmtId="0" fontId="13" fillId="0" borderId="0" xfId="0" applyFont="1" applyFill="1" applyBorder="1" applyAlignment="1" applyProtection="1">
      <alignment wrapText="1"/>
    </xf>
    <xf numFmtId="0" fontId="13" fillId="0" borderId="0" xfId="0" applyFont="1" applyFill="1" applyBorder="1" applyAlignment="1"/>
    <xf numFmtId="14" fontId="13" fillId="0" borderId="0" xfId="0" applyNumberFormat="1" applyFont="1" applyFill="1" applyBorder="1" applyAlignment="1" applyProtection="1">
      <alignment horizontal="right" wrapText="1"/>
    </xf>
    <xf numFmtId="0" fontId="13" fillId="0" borderId="0" xfId="0" applyFont="1" applyFill="1" applyBorder="1" applyAlignment="1" applyProtection="1">
      <alignment horizontal="right" wrapText="1"/>
    </xf>
    <xf numFmtId="170" fontId="13" fillId="0" borderId="0" xfId="0" applyNumberFormat="1" applyFont="1" applyFill="1" applyBorder="1" applyAlignment="1" applyProtection="1">
      <alignment horizontal="right" wrapText="1"/>
    </xf>
    <xf numFmtId="171" fontId="13" fillId="0" borderId="0" xfId="8" applyNumberFormat="1" applyFont="1" applyFill="1" applyBorder="1" applyAlignment="1" applyProtection="1">
      <alignment horizontal="right" wrapText="1"/>
    </xf>
    <xf numFmtId="171" fontId="13" fillId="0" borderId="0" xfId="0" applyNumberFormat="1" applyFont="1" applyFill="1" applyBorder="1" applyAlignment="1" applyProtection="1">
      <alignment horizontal="right" wrapText="1"/>
    </xf>
    <xf numFmtId="170" fontId="13" fillId="0" borderId="0" xfId="8" applyNumberFormat="1" applyFont="1" applyFill="1" applyBorder="1" applyAlignment="1" applyProtection="1">
      <alignment horizontal="right" wrapText="1"/>
    </xf>
    <xf numFmtId="0" fontId="13" fillId="0" borderId="0" xfId="8" applyFont="1" applyFill="1" applyBorder="1" applyAlignment="1" applyProtection="1">
      <alignment wrapText="1"/>
    </xf>
    <xf numFmtId="0" fontId="13" fillId="0" borderId="0" xfId="10" applyFont="1" applyFill="1" applyBorder="1" applyAlignment="1"/>
    <xf numFmtId="14" fontId="13" fillId="0" borderId="0" xfId="0" applyNumberFormat="1" applyFont="1" applyFill="1" applyBorder="1" applyAlignment="1"/>
    <xf numFmtId="0" fontId="13" fillId="0" borderId="0" xfId="0" applyFont="1" applyFill="1" applyBorder="1" applyAlignment="1">
      <alignment horizontal="right"/>
    </xf>
    <xf numFmtId="4" fontId="13" fillId="0" borderId="0" xfId="0" applyNumberFormat="1" applyFont="1" applyFill="1" applyBorder="1" applyAlignment="1"/>
    <xf numFmtId="0" fontId="13" fillId="0" borderId="0" xfId="10" quotePrefix="1" applyNumberFormat="1" applyFont="1" applyFill="1" applyBorder="1" applyAlignment="1"/>
    <xf numFmtId="14" fontId="13" fillId="0" borderId="0" xfId="10" applyNumberFormat="1" applyFont="1" applyFill="1" applyBorder="1" applyAlignment="1"/>
    <xf numFmtId="0" fontId="13" fillId="0" borderId="0" xfId="10" quotePrefix="1" applyNumberFormat="1" applyFont="1" applyFill="1" applyBorder="1" applyAlignment="1">
      <alignment horizontal="right"/>
    </xf>
    <xf numFmtId="0" fontId="13" fillId="0" borderId="0" xfId="10" applyFont="1" applyFill="1" applyBorder="1" applyAlignment="1">
      <alignment horizontal="right"/>
    </xf>
    <xf numFmtId="0" fontId="13" fillId="0" borderId="0" xfId="10" quotePrefix="1" applyNumberFormat="1" applyFont="1" applyFill="1" applyBorder="1" applyAlignment="1">
      <alignment wrapText="1"/>
    </xf>
    <xf numFmtId="7" fontId="13" fillId="0" borderId="0" xfId="10" applyNumberFormat="1" applyFont="1" applyFill="1" applyBorder="1" applyAlignment="1"/>
    <xf numFmtId="171" fontId="13" fillId="0" borderId="0" xfId="10" applyNumberFormat="1" applyFont="1" applyFill="1" applyBorder="1" applyAlignment="1"/>
    <xf numFmtId="4" fontId="13" fillId="0" borderId="0" xfId="10" applyNumberFormat="1" applyFont="1" applyFill="1" applyBorder="1" applyAlignment="1"/>
    <xf numFmtId="172" fontId="13" fillId="0" borderId="0" xfId="0" applyNumberFormat="1" applyFont="1" applyFill="1" applyBorder="1" applyAlignment="1">
      <alignment horizontal="right"/>
    </xf>
    <xf numFmtId="0" fontId="13" fillId="0" borderId="0" xfId="0" applyFont="1" applyFill="1" applyBorder="1" applyAlignment="1">
      <alignment wrapText="1"/>
    </xf>
    <xf numFmtId="7" fontId="13" fillId="0" borderId="0" xfId="0" applyNumberFormat="1" applyFont="1" applyFill="1" applyBorder="1" applyAlignment="1"/>
    <xf numFmtId="172" fontId="13" fillId="0" borderId="0" xfId="0" applyNumberFormat="1" applyFont="1" applyFill="1" applyBorder="1" applyAlignment="1"/>
    <xf numFmtId="171" fontId="13" fillId="0" borderId="0" xfId="0" applyNumberFormat="1" applyFont="1" applyFill="1" applyBorder="1" applyAlignment="1"/>
    <xf numFmtId="0" fontId="13" fillId="0" borderId="0" xfId="11" applyFont="1" applyFill="1" applyBorder="1" applyAlignment="1"/>
    <xf numFmtId="0" fontId="13" fillId="0" borderId="0" xfId="10" applyNumberFormat="1" applyFont="1" applyFill="1" applyBorder="1" applyAlignment="1"/>
    <xf numFmtId="171" fontId="13" fillId="0" borderId="0" xfId="12" applyNumberFormat="1" applyFont="1" applyFill="1" applyBorder="1" applyAlignment="1">
      <alignment horizontal="right" wrapText="1"/>
    </xf>
    <xf numFmtId="4" fontId="13" fillId="0" borderId="0" xfId="0" applyNumberFormat="1" applyFont="1" applyFill="1" applyBorder="1" applyAlignment="1">
      <alignment wrapText="1"/>
    </xf>
    <xf numFmtId="0" fontId="13" fillId="0" borderId="0" xfId="3" applyFont="1" applyFill="1" applyBorder="1" applyAlignment="1">
      <alignment horizontal="left" wrapText="1"/>
    </xf>
    <xf numFmtId="0" fontId="13" fillId="0" borderId="0" xfId="12" applyFont="1" applyFill="1" applyBorder="1" applyAlignment="1"/>
    <xf numFmtId="0" fontId="13" fillId="0" borderId="0" xfId="3" applyNumberFormat="1" applyFont="1" applyFill="1" applyBorder="1" applyAlignment="1">
      <alignment horizontal="right" wrapText="1"/>
    </xf>
    <xf numFmtId="0" fontId="13" fillId="0" borderId="0" xfId="3" applyFont="1" applyFill="1" applyBorder="1" applyAlignment="1">
      <alignment horizontal="right" wrapText="1"/>
    </xf>
    <xf numFmtId="0" fontId="13" fillId="0" borderId="0" xfId="13" applyFont="1" applyFill="1" applyBorder="1" applyAlignment="1"/>
    <xf numFmtId="173" fontId="13" fillId="0" borderId="0" xfId="3" applyNumberFormat="1" applyFont="1" applyFill="1" applyBorder="1" applyAlignment="1">
      <alignment horizontal="right" wrapText="1"/>
    </xf>
    <xf numFmtId="171" fontId="13" fillId="0" borderId="0" xfId="3" applyNumberFormat="1" applyFont="1" applyFill="1" applyBorder="1" applyAlignment="1">
      <alignment horizontal="right" wrapText="1"/>
    </xf>
    <xf numFmtId="4" fontId="13" fillId="0" borderId="0" xfId="3" applyNumberFormat="1" applyFont="1" applyFill="1" applyBorder="1" applyAlignment="1">
      <alignment horizontal="right" wrapText="1"/>
    </xf>
    <xf numFmtId="0" fontId="13" fillId="0" borderId="0" xfId="14" applyFont="1" applyFill="1" applyBorder="1" applyAlignment="1">
      <alignment wrapText="1"/>
    </xf>
    <xf numFmtId="14" fontId="13" fillId="0" borderId="0" xfId="14" applyNumberFormat="1" applyFont="1" applyFill="1" applyBorder="1" applyAlignment="1">
      <alignment horizontal="right" wrapText="1"/>
    </xf>
    <xf numFmtId="0" fontId="13" fillId="0" borderId="0" xfId="14" applyFont="1" applyFill="1" applyBorder="1" applyAlignment="1">
      <alignment horizontal="right" wrapText="1"/>
    </xf>
    <xf numFmtId="173" fontId="13" fillId="0" borderId="0" xfId="14" applyNumberFormat="1" applyFont="1" applyFill="1" applyBorder="1" applyAlignment="1">
      <alignment horizontal="right" wrapText="1"/>
    </xf>
    <xf numFmtId="0" fontId="13" fillId="0" borderId="0" xfId="14" applyFont="1" applyFill="1" applyBorder="1" applyAlignment="1"/>
    <xf numFmtId="0" fontId="13" fillId="0" borderId="0" xfId="12" applyFont="1" applyFill="1" applyBorder="1" applyAlignment="1">
      <alignment wrapText="1"/>
    </xf>
    <xf numFmtId="0" fontId="13" fillId="0" borderId="0" xfId="12" applyFont="1" applyFill="1" applyBorder="1" applyAlignment="1">
      <alignment horizontal="right"/>
    </xf>
    <xf numFmtId="14" fontId="13" fillId="0" borderId="0" xfId="12" applyNumberFormat="1" applyFont="1" applyFill="1" applyBorder="1" applyAlignment="1">
      <alignment horizontal="right" wrapText="1"/>
    </xf>
    <xf numFmtId="0" fontId="13" fillId="0" borderId="0" xfId="12" applyFont="1" applyFill="1" applyBorder="1" applyAlignment="1">
      <alignment horizontal="right" wrapText="1"/>
    </xf>
    <xf numFmtId="15" fontId="13" fillId="0" borderId="0" xfId="12" applyNumberFormat="1" applyFont="1" applyFill="1" applyBorder="1" applyAlignment="1">
      <alignment horizontal="right" wrapText="1"/>
    </xf>
    <xf numFmtId="0" fontId="13" fillId="0" borderId="0" xfId="12" applyFont="1" applyFill="1" applyBorder="1" applyAlignment="1">
      <alignment horizontal="center" wrapText="1"/>
    </xf>
    <xf numFmtId="171" fontId="13" fillId="0" borderId="0" xfId="12" applyNumberFormat="1" applyFont="1" applyFill="1" applyBorder="1" applyAlignment="1">
      <alignment wrapText="1"/>
    </xf>
    <xf numFmtId="171" fontId="13" fillId="0" borderId="0" xfId="11" applyNumberFormat="1" applyFont="1" applyFill="1" applyBorder="1" applyAlignment="1"/>
    <xf numFmtId="4" fontId="13" fillId="0" borderId="0" xfId="12" applyNumberFormat="1" applyFont="1" applyFill="1" applyBorder="1" applyAlignment="1">
      <alignment horizontal="right"/>
    </xf>
    <xf numFmtId="4" fontId="13" fillId="0" borderId="0" xfId="12" applyNumberFormat="1" applyFont="1" applyFill="1" applyBorder="1" applyAlignment="1">
      <alignment horizontal="right" wrapText="1"/>
    </xf>
    <xf numFmtId="4" fontId="13" fillId="0" borderId="0" xfId="1" applyNumberFormat="1" applyFont="1" applyFill="1" applyBorder="1" applyAlignment="1"/>
    <xf numFmtId="4" fontId="13" fillId="0" borderId="0" xfId="1" applyNumberFormat="1" applyFont="1" applyFill="1" applyBorder="1" applyAlignment="1">
      <alignment horizontal="right"/>
    </xf>
    <xf numFmtId="173" fontId="13" fillId="0" borderId="0" xfId="0" applyNumberFormat="1" applyFont="1" applyFill="1" applyBorder="1" applyAlignment="1" applyProtection="1">
      <alignment horizontal="right" wrapText="1"/>
    </xf>
    <xf numFmtId="0" fontId="13" fillId="0" borderId="0" xfId="0" quotePrefix="1" applyNumberFormat="1" applyFont="1" applyFill="1" applyBorder="1" applyAlignment="1"/>
    <xf numFmtId="14" fontId="13" fillId="0" borderId="0" xfId="0" applyNumberFormat="1" applyFont="1" applyFill="1" applyBorder="1" applyAlignment="1">
      <alignment horizontal="right"/>
    </xf>
    <xf numFmtId="0" fontId="13" fillId="0" borderId="0" xfId="0" quotePrefix="1" applyNumberFormat="1" applyFont="1" applyFill="1" applyBorder="1" applyAlignment="1">
      <alignment horizontal="right"/>
    </xf>
    <xf numFmtId="0" fontId="13" fillId="0" borderId="0" xfId="0" quotePrefix="1" applyNumberFormat="1" applyFont="1" applyFill="1" applyBorder="1" applyAlignment="1">
      <alignment wrapText="1"/>
    </xf>
    <xf numFmtId="173" fontId="13" fillId="0" borderId="0" xfId="12" applyNumberFormat="1" applyFont="1" applyFill="1" applyBorder="1" applyAlignment="1">
      <alignment horizontal="right" wrapText="1"/>
    </xf>
    <xf numFmtId="167" fontId="13" fillId="0" borderId="0" xfId="0" applyNumberFormat="1" applyFont="1" applyFill="1" applyBorder="1" applyAlignment="1"/>
    <xf numFmtId="0" fontId="13" fillId="0" borderId="0" xfId="0" applyNumberFormat="1" applyFont="1" applyFill="1" applyBorder="1" applyAlignment="1">
      <alignment wrapText="1"/>
    </xf>
    <xf numFmtId="171" fontId="13" fillId="0" borderId="0" xfId="0" applyNumberFormat="1" applyFont="1" applyFill="1" applyBorder="1" applyAlignment="1">
      <alignment wrapText="1"/>
    </xf>
    <xf numFmtId="0" fontId="13" fillId="0" borderId="0" xfId="15" applyFont="1" applyFill="1" applyBorder="1" applyAlignment="1">
      <alignment wrapText="1"/>
    </xf>
    <xf numFmtId="14" fontId="13" fillId="0" borderId="0" xfId="15" applyNumberFormat="1" applyFont="1" applyFill="1" applyBorder="1" applyAlignment="1">
      <alignment horizontal="right" wrapText="1"/>
    </xf>
    <xf numFmtId="0" fontId="13" fillId="0" borderId="0" xfId="15" applyFont="1" applyFill="1" applyBorder="1" applyAlignment="1">
      <alignment horizontal="right" wrapText="1"/>
    </xf>
    <xf numFmtId="173" fontId="13" fillId="0" borderId="0" xfId="15" applyNumberFormat="1" applyFont="1" applyFill="1" applyBorder="1" applyAlignment="1">
      <alignment horizontal="right" wrapText="1"/>
    </xf>
    <xf numFmtId="0" fontId="13" fillId="0" borderId="0" xfId="14" applyFont="1" applyFill="1" applyBorder="1" applyAlignment="1">
      <alignment horizontal="left" wrapText="1"/>
    </xf>
    <xf numFmtId="0" fontId="13" fillId="0" borderId="0" xfId="16" applyFont="1" applyFill="1" applyBorder="1" applyAlignment="1"/>
    <xf numFmtId="2" fontId="13" fillId="0" borderId="0" xfId="14" applyNumberFormat="1" applyFont="1" applyFill="1" applyBorder="1" applyAlignment="1">
      <alignment horizontal="right" wrapText="1"/>
    </xf>
    <xf numFmtId="171" fontId="13" fillId="0" borderId="0" xfId="14" applyNumberFormat="1" applyFont="1" applyFill="1" applyBorder="1" applyAlignment="1">
      <alignment horizontal="right" wrapText="1"/>
    </xf>
    <xf numFmtId="4" fontId="13" fillId="0" borderId="0" xfId="14" applyNumberFormat="1" applyFont="1" applyFill="1" applyBorder="1" applyAlignment="1">
      <alignment horizontal="right" wrapText="1"/>
    </xf>
    <xf numFmtId="0" fontId="13" fillId="0" borderId="0" xfId="17" applyFont="1" applyFill="1" applyBorder="1" applyAlignment="1"/>
    <xf numFmtId="0" fontId="13" fillId="0" borderId="0" xfId="18" applyFont="1" applyFill="1" applyBorder="1" applyAlignment="1"/>
    <xf numFmtId="14" fontId="13" fillId="0" borderId="0" xfId="3" applyNumberFormat="1" applyFont="1" applyFill="1" applyBorder="1" applyAlignment="1">
      <alignment horizontal="right" wrapText="1"/>
    </xf>
    <xf numFmtId="0" fontId="13" fillId="0" borderId="0" xfId="14" applyFont="1" applyFill="1" applyBorder="1" applyAlignment="1">
      <alignment horizontal="left"/>
    </xf>
    <xf numFmtId="0" fontId="19" fillId="4" borderId="0" xfId="9"/>
    <xf numFmtId="0" fontId="13" fillId="0" borderId="0" xfId="8" applyFont="1" applyFill="1" applyBorder="1" applyAlignment="1"/>
    <xf numFmtId="5" fontId="13" fillId="0" borderId="0" xfId="8" applyNumberFormat="1" applyFont="1" applyFill="1" applyBorder="1" applyAlignment="1"/>
    <xf numFmtId="0" fontId="0" fillId="0" borderId="0" xfId="0" applyFont="1" applyFill="1" applyBorder="1"/>
    <xf numFmtId="4" fontId="8" fillId="0" borderId="0" xfId="4" applyNumberFormat="1" applyFont="1" applyBorder="1"/>
    <xf numFmtId="0" fontId="14" fillId="0" borderId="0" xfId="4" applyFont="1" applyFill="1" applyAlignment="1"/>
    <xf numFmtId="0" fontId="14" fillId="0" borderId="0" xfId="4" applyFont="1" applyFill="1" applyAlignment="1">
      <alignment horizontal="left"/>
    </xf>
    <xf numFmtId="0" fontId="14" fillId="0" borderId="0" xfId="4" applyFont="1" applyFill="1" applyAlignment="1">
      <alignment horizontal="center" wrapText="1"/>
    </xf>
    <xf numFmtId="0" fontId="14" fillId="0" borderId="0" xfId="4" applyNumberFormat="1" applyFont="1" applyFill="1" applyAlignment="1">
      <alignment horizontal="right" wrapText="1"/>
    </xf>
    <xf numFmtId="2" fontId="14" fillId="0" borderId="0" xfId="4" applyNumberFormat="1" applyFont="1" applyFill="1" applyAlignment="1">
      <alignment horizontal="center" wrapText="1"/>
    </xf>
    <xf numFmtId="0" fontId="14" fillId="0" borderId="0" xfId="4" applyFont="1" applyFill="1" applyAlignment="1">
      <alignment horizontal="left" wrapText="1"/>
    </xf>
    <xf numFmtId="4" fontId="14" fillId="0" borderId="0" xfId="4" applyNumberFormat="1" applyFont="1" applyFill="1" applyAlignment="1">
      <alignment wrapText="1"/>
    </xf>
    <xf numFmtId="3" fontId="14" fillId="0" borderId="0" xfId="4" applyNumberFormat="1" applyFont="1" applyFill="1" applyAlignment="1">
      <alignment wrapText="1"/>
    </xf>
    <xf numFmtId="3" fontId="14" fillId="0" borderId="0" xfId="4" applyNumberFormat="1" applyFont="1" applyFill="1" applyAlignment="1">
      <alignment horizontal="right" wrapText="1"/>
    </xf>
    <xf numFmtId="0" fontId="13" fillId="0" borderId="0" xfId="4" applyFont="1" applyFill="1" applyAlignment="1"/>
    <xf numFmtId="0" fontId="13" fillId="0" borderId="0" xfId="4" applyFont="1" applyFill="1" applyAlignment="1">
      <alignment horizontal="left"/>
    </xf>
    <xf numFmtId="0" fontId="13" fillId="0" borderId="0" xfId="4" applyFont="1" applyFill="1" applyAlignment="1">
      <alignment horizontal="center" wrapText="1"/>
    </xf>
    <xf numFmtId="0" fontId="13" fillId="0" borderId="0" xfId="4" applyNumberFormat="1" applyFont="1" applyFill="1" applyAlignment="1">
      <alignment horizontal="right" wrapText="1"/>
    </xf>
    <xf numFmtId="2" fontId="13" fillId="0" borderId="0" xfId="4" applyNumberFormat="1" applyFont="1" applyFill="1" applyAlignment="1">
      <alignment horizontal="center" wrapText="1"/>
    </xf>
    <xf numFmtId="0" fontId="13" fillId="0" borderId="0" xfId="4" applyFont="1" applyAlignment="1">
      <alignment wrapText="1"/>
    </xf>
    <xf numFmtId="167" fontId="14" fillId="0" borderId="0" xfId="1" applyNumberFormat="1" applyFont="1" applyFill="1"/>
    <xf numFmtId="167" fontId="13" fillId="0" borderId="0" xfId="1" applyNumberFormat="1" applyFont="1" applyFill="1" applyAlignment="1">
      <alignment horizontal="right"/>
    </xf>
    <xf numFmtId="167" fontId="13" fillId="0" borderId="0" xfId="1" applyNumberFormat="1" applyFont="1"/>
    <xf numFmtId="3" fontId="13" fillId="0" borderId="0" xfId="4" applyNumberFormat="1" applyFont="1" applyFill="1" applyAlignment="1"/>
    <xf numFmtId="49" fontId="13" fillId="0" borderId="0" xfId="4" applyNumberFormat="1" applyFont="1" applyFill="1" applyAlignment="1">
      <alignment horizontal="left" vertical="center" wrapText="1"/>
    </xf>
    <xf numFmtId="3" fontId="13" fillId="0" borderId="0" xfId="4" applyNumberFormat="1" applyFont="1" applyFill="1" applyAlignment="1">
      <alignment horizontal="center"/>
    </xf>
    <xf numFmtId="0" fontId="13" fillId="0" borderId="0" xfId="4" applyNumberFormat="1" applyFont="1" applyFill="1" applyAlignment="1">
      <alignment horizontal="right" vertical="center" wrapText="1"/>
    </xf>
    <xf numFmtId="2" fontId="13" fillId="0" borderId="0" xfId="4" applyNumberFormat="1" applyFont="1" applyFill="1" applyAlignment="1">
      <alignment horizontal="right" wrapText="1"/>
    </xf>
    <xf numFmtId="2" fontId="13" fillId="0" borderId="0" xfId="4" applyNumberFormat="1" applyFont="1" applyFill="1" applyAlignment="1">
      <alignment horizontal="left" wrapText="1"/>
    </xf>
    <xf numFmtId="167" fontId="13" fillId="0" borderId="0" xfId="1" applyNumberFormat="1" applyFont="1" applyFill="1"/>
    <xf numFmtId="167" fontId="13" fillId="0" borderId="0" xfId="1" applyNumberFormat="1" applyFont="1" applyFill="1" applyAlignment="1"/>
    <xf numFmtId="167" fontId="13" fillId="0" borderId="0" xfId="1" applyNumberFormat="1" applyFont="1" applyAlignment="1">
      <alignment horizontal="right"/>
    </xf>
    <xf numFmtId="3" fontId="13" fillId="0" borderId="0" xfId="4" applyNumberFormat="1" applyFont="1" applyFill="1" applyBorder="1" applyAlignment="1"/>
    <xf numFmtId="3" fontId="13" fillId="0" borderId="0" xfId="4" applyNumberFormat="1" applyFont="1" applyFill="1" applyBorder="1" applyAlignment="1">
      <alignment horizontal="center"/>
    </xf>
    <xf numFmtId="0" fontId="13" fillId="0" borderId="0" xfId="4" applyNumberFormat="1" applyFont="1" applyFill="1" applyBorder="1" applyAlignment="1">
      <alignment horizontal="right"/>
    </xf>
    <xf numFmtId="2" fontId="13" fillId="0" borderId="0" xfId="4" applyNumberFormat="1" applyFont="1" applyFill="1" applyBorder="1" applyAlignment="1">
      <alignment horizontal="center" wrapText="1"/>
    </xf>
    <xf numFmtId="2" fontId="13" fillId="0" borderId="0" xfId="4" applyNumberFormat="1" applyFont="1" applyFill="1" applyBorder="1" applyAlignment="1">
      <alignment horizontal="right" wrapText="1"/>
    </xf>
    <xf numFmtId="167" fontId="13" fillId="0" borderId="0" xfId="1" applyNumberFormat="1" applyFont="1" applyFill="1" applyBorder="1"/>
    <xf numFmtId="167" fontId="13" fillId="0" borderId="0" xfId="1" applyNumberFormat="1" applyFont="1" applyFill="1" applyBorder="1" applyAlignment="1"/>
    <xf numFmtId="0" fontId="13" fillId="0" borderId="0" xfId="4" applyFont="1" applyFill="1" applyBorder="1" applyAlignment="1"/>
    <xf numFmtId="2" fontId="13" fillId="0" borderId="0" xfId="4" applyNumberFormat="1" applyFont="1" applyFill="1" applyBorder="1" applyAlignment="1">
      <alignment horizontal="left" wrapText="1"/>
    </xf>
    <xf numFmtId="167" fontId="13" fillId="0" borderId="0" xfId="1" applyNumberFormat="1" applyFont="1" applyFill="1" applyBorder="1" applyAlignment="1">
      <alignment horizontal="right"/>
    </xf>
    <xf numFmtId="167" fontId="13" fillId="0" borderId="0" xfId="1" applyNumberFormat="1" applyFont="1" applyBorder="1" applyAlignment="1">
      <alignment horizontal="right"/>
    </xf>
    <xf numFmtId="49" fontId="13" fillId="0" borderId="0" xfId="4" applyNumberFormat="1" applyFont="1" applyFill="1" applyAlignment="1">
      <alignment horizontal="center" vertical="center" wrapText="1"/>
    </xf>
    <xf numFmtId="0" fontId="13" fillId="0" borderId="0" xfId="4" applyFont="1" applyFill="1" applyAlignment="1">
      <alignment horizontal="center"/>
    </xf>
    <xf numFmtId="0" fontId="13" fillId="0" borderId="0" xfId="4" applyNumberFormat="1" applyFont="1" applyFill="1" applyAlignment="1">
      <alignment horizontal="right"/>
    </xf>
    <xf numFmtId="0" fontId="13" fillId="0" borderId="0" xfId="4" applyFont="1"/>
    <xf numFmtId="165" fontId="13" fillId="0" borderId="0" xfId="4" applyNumberFormat="1" applyFont="1" applyFill="1" applyAlignment="1">
      <alignment horizontal="right" wrapText="1"/>
    </xf>
    <xf numFmtId="49" fontId="13" fillId="0" borderId="0" xfId="4" applyNumberFormat="1" applyFont="1" applyAlignment="1">
      <alignment horizontal="left" vertical="center" wrapText="1"/>
    </xf>
    <xf numFmtId="0" fontId="13" fillId="0" borderId="0" xfId="4" applyFont="1" applyBorder="1" applyAlignment="1">
      <alignment horizontal="left" vertical="center" wrapText="1"/>
    </xf>
    <xf numFmtId="3" fontId="13" fillId="0" borderId="0" xfId="4" applyNumberFormat="1" applyFont="1" applyFill="1" applyAlignment="1">
      <alignment wrapText="1"/>
    </xf>
    <xf numFmtId="166" fontId="13" fillId="0" borderId="0" xfId="4" applyNumberFormat="1" applyFont="1" applyFill="1" applyAlignment="1">
      <alignment horizontal="right" wrapText="1"/>
    </xf>
    <xf numFmtId="166" fontId="13" fillId="0" borderId="0" xfId="4" applyNumberFormat="1" applyFont="1" applyFill="1" applyAlignment="1">
      <alignment horizontal="left" wrapText="1"/>
    </xf>
    <xf numFmtId="49" fontId="13" fillId="0" borderId="0" xfId="4" applyNumberFormat="1" applyFont="1"/>
    <xf numFmtId="0" fontId="13" fillId="0" borderId="0" xfId="4" applyFont="1" applyFill="1"/>
    <xf numFmtId="2" fontId="13" fillId="0" borderId="0" xfId="4" applyNumberFormat="1" applyFont="1" applyFill="1" applyAlignment="1">
      <alignment horizontal="center" vertical="center" wrapText="1"/>
    </xf>
    <xf numFmtId="0" fontId="13" fillId="0" borderId="0" xfId="4" applyFont="1" applyFill="1" applyAlignment="1">
      <alignment horizontal="left" wrapText="1"/>
    </xf>
    <xf numFmtId="0" fontId="13" fillId="0" borderId="0" xfId="4" applyFont="1" applyFill="1" applyAlignment="1">
      <alignment wrapText="1"/>
    </xf>
    <xf numFmtId="0" fontId="23" fillId="0" borderId="0" xfId="4" applyFont="1" applyFill="1"/>
    <xf numFmtId="0" fontId="23" fillId="0" borderId="0" xfId="4" applyFont="1" applyFill="1" applyAlignment="1">
      <alignment horizontal="center"/>
    </xf>
    <xf numFmtId="0" fontId="23" fillId="0" borderId="0" xfId="4" applyNumberFormat="1" applyFont="1" applyFill="1" applyAlignment="1">
      <alignment horizontal="right"/>
    </xf>
    <xf numFmtId="2" fontId="23" fillId="0" borderId="0" xfId="4" applyNumberFormat="1" applyFont="1" applyFill="1" applyAlignment="1">
      <alignment horizontal="center" wrapText="1"/>
    </xf>
    <xf numFmtId="2" fontId="23" fillId="0" borderId="0" xfId="4" applyNumberFormat="1" applyFont="1" applyFill="1" applyAlignment="1">
      <alignment horizontal="right" wrapText="1"/>
    </xf>
    <xf numFmtId="2" fontId="23" fillId="0" borderId="0" xfId="4" applyNumberFormat="1" applyFont="1" applyFill="1" applyAlignment="1">
      <alignment horizontal="left" wrapText="1"/>
    </xf>
    <xf numFmtId="167" fontId="23" fillId="0" borderId="0" xfId="1" applyNumberFormat="1" applyFont="1" applyFill="1"/>
    <xf numFmtId="167" fontId="23" fillId="0" borderId="0" xfId="1" applyNumberFormat="1" applyFont="1" applyFill="1" applyAlignment="1">
      <alignment horizontal="right"/>
    </xf>
    <xf numFmtId="167" fontId="23" fillId="0" borderId="0" xfId="1" applyNumberFormat="1" applyFont="1" applyAlignment="1">
      <alignment horizontal="right"/>
    </xf>
    <xf numFmtId="167" fontId="23" fillId="0" borderId="0" xfId="1" applyNumberFormat="1" applyFont="1"/>
    <xf numFmtId="49" fontId="14" fillId="0" borderId="9" xfId="4" applyNumberFormat="1" applyFont="1" applyFill="1" applyBorder="1" applyAlignment="1">
      <alignment horizontal="left" wrapText="1"/>
    </xf>
    <xf numFmtId="49" fontId="14" fillId="0" borderId="9" xfId="4" applyNumberFormat="1" applyFont="1" applyFill="1" applyBorder="1" applyAlignment="1">
      <alignment horizontal="center" wrapText="1"/>
    </xf>
    <xf numFmtId="0" fontId="14" fillId="0" borderId="9" xfId="4" applyFont="1" applyFill="1" applyBorder="1" applyAlignment="1">
      <alignment horizontal="center" wrapText="1"/>
    </xf>
    <xf numFmtId="0" fontId="14" fillId="0" borderId="9" xfId="4" applyNumberFormat="1" applyFont="1" applyFill="1" applyBorder="1" applyAlignment="1">
      <alignment horizontal="center" wrapText="1"/>
    </xf>
    <xf numFmtId="3" fontId="14" fillId="0" borderId="9" xfId="4" applyNumberFormat="1" applyFont="1" applyFill="1" applyBorder="1" applyAlignment="1">
      <alignment horizontal="center" wrapText="1"/>
    </xf>
    <xf numFmtId="4" fontId="14" fillId="0" borderId="9" xfId="4" applyNumberFormat="1" applyFont="1" applyFill="1" applyBorder="1" applyAlignment="1">
      <alignment horizontal="center" wrapText="1"/>
    </xf>
    <xf numFmtId="49" fontId="13" fillId="0" borderId="0" xfId="4" applyNumberFormat="1" applyFont="1" applyFill="1" applyBorder="1" applyAlignment="1">
      <alignment horizontal="left" wrapText="1"/>
    </xf>
    <xf numFmtId="0" fontId="13" fillId="0" borderId="0" xfId="4" applyFont="1" applyFill="1" applyBorder="1" applyAlignment="1">
      <alignment horizontal="center" wrapText="1"/>
    </xf>
    <xf numFmtId="0" fontId="13" fillId="0" borderId="0" xfId="4" applyNumberFormat="1" applyFont="1" applyFill="1" applyBorder="1" applyAlignment="1">
      <alignment horizontal="center" wrapText="1"/>
    </xf>
    <xf numFmtId="14" fontId="13" fillId="0" borderId="0" xfId="4" applyNumberFormat="1" applyFont="1" applyFill="1" applyBorder="1" applyAlignment="1">
      <alignment horizontal="right" wrapText="1"/>
    </xf>
    <xf numFmtId="0" fontId="13" fillId="0" borderId="0" xfId="4" applyFont="1" applyFill="1" applyBorder="1" applyAlignment="1">
      <alignment horizontal="right" wrapText="1"/>
    </xf>
    <xf numFmtId="3" fontId="13" fillId="0" borderId="0" xfId="4" applyNumberFormat="1" applyFont="1" applyFill="1" applyBorder="1" applyAlignment="1">
      <alignment horizontal="right" wrapText="1"/>
    </xf>
    <xf numFmtId="14" fontId="13" fillId="0" borderId="0" xfId="4" applyNumberFormat="1" applyFont="1" applyAlignment="1">
      <alignment vertical="top"/>
    </xf>
    <xf numFmtId="3" fontId="13" fillId="0" borderId="0" xfId="4" applyNumberFormat="1" applyFont="1" applyFill="1" applyBorder="1" applyAlignment="1">
      <alignment horizontal="center" wrapText="1"/>
    </xf>
    <xf numFmtId="3" fontId="13" fillId="0" borderId="0" xfId="4" applyNumberFormat="1" applyFont="1" applyFill="1" applyBorder="1" applyAlignment="1">
      <alignment wrapText="1"/>
    </xf>
    <xf numFmtId="3" fontId="24" fillId="0" borderId="0" xfId="4" applyNumberFormat="1" applyFont="1" applyFill="1" applyBorder="1"/>
    <xf numFmtId="0" fontId="13" fillId="0" borderId="0" xfId="4" applyFont="1" applyFill="1" applyAlignment="1">
      <alignment vertical="top"/>
    </xf>
    <xf numFmtId="49" fontId="13" fillId="0" borderId="0" xfId="4" applyNumberFormat="1" applyFont="1" applyFill="1" applyBorder="1" applyAlignment="1">
      <alignment wrapText="1"/>
    </xf>
    <xf numFmtId="0" fontId="13" fillId="0" borderId="0" xfId="4" applyFont="1" applyFill="1" applyBorder="1" applyAlignment="1">
      <alignment wrapText="1"/>
    </xf>
    <xf numFmtId="0" fontId="13" fillId="0" borderId="0" xfId="4" applyFont="1" applyFill="1" applyBorder="1" applyAlignment="1">
      <alignment horizontal="left" wrapText="1"/>
    </xf>
    <xf numFmtId="0" fontId="13" fillId="0" borderId="0" xfId="4" applyFont="1" applyFill="1" applyAlignment="1">
      <alignment vertical="top" wrapText="1"/>
    </xf>
    <xf numFmtId="0" fontId="13" fillId="0" borderId="0" xfId="4" applyFont="1" applyFill="1" applyAlignment="1">
      <alignment horizontal="center" vertical="top"/>
    </xf>
    <xf numFmtId="0" fontId="13" fillId="0" borderId="0" xfId="4" applyFont="1" applyFill="1" applyAlignment="1">
      <alignment horizontal="right" vertical="top"/>
    </xf>
    <xf numFmtId="14" fontId="13" fillId="0" borderId="0" xfId="4" applyNumberFormat="1" applyFont="1" applyFill="1" applyAlignment="1">
      <alignment vertical="top"/>
    </xf>
    <xf numFmtId="3" fontId="13" fillId="0" borderId="0" xfId="4" applyNumberFormat="1" applyFont="1" applyFill="1" applyAlignment="1">
      <alignment vertical="top"/>
    </xf>
    <xf numFmtId="0" fontId="13" fillId="0" borderId="0" xfId="4" applyFont="1" applyFill="1" applyBorder="1"/>
    <xf numFmtId="49" fontId="13" fillId="0" borderId="0" xfId="4" applyNumberFormat="1" applyFont="1" applyFill="1" applyBorder="1"/>
    <xf numFmtId="0" fontId="13" fillId="0" borderId="0" xfId="4" applyFont="1" applyFill="1" applyBorder="1" applyAlignment="1">
      <alignment horizontal="center"/>
    </xf>
    <xf numFmtId="0" fontId="13" fillId="0" borderId="0" xfId="4" applyNumberFormat="1" applyFont="1" applyFill="1" applyBorder="1" applyAlignment="1">
      <alignment horizontal="center"/>
    </xf>
    <xf numFmtId="14" fontId="13" fillId="0" borderId="0" xfId="4" applyNumberFormat="1" applyFont="1" applyFill="1" applyBorder="1"/>
    <xf numFmtId="14" fontId="13" fillId="0" borderId="0" xfId="4" applyNumberFormat="1" applyFont="1" applyFill="1" applyBorder="1" applyAlignment="1">
      <alignment horizontal="right"/>
    </xf>
    <xf numFmtId="3" fontId="13" fillId="0" borderId="0" xfId="4" applyNumberFormat="1" applyFont="1" applyFill="1" applyBorder="1" applyAlignment="1">
      <alignment horizontal="right"/>
    </xf>
    <xf numFmtId="0" fontId="13" fillId="0" borderId="0" xfId="4" applyFont="1" applyFill="1" applyBorder="1" applyAlignment="1">
      <alignment horizontal="right"/>
    </xf>
    <xf numFmtId="3" fontId="13" fillId="0" borderId="0" xfId="4" applyNumberFormat="1" applyFont="1" applyFill="1" applyBorder="1"/>
    <xf numFmtId="3" fontId="13" fillId="0" borderId="0" xfId="5" applyNumberFormat="1" applyFont="1" applyFill="1" applyBorder="1"/>
    <xf numFmtId="49" fontId="13" fillId="0" borderId="0" xfId="4" applyNumberFormat="1" applyFont="1" applyFill="1" applyBorder="1" applyAlignment="1">
      <alignment horizontal="right" wrapText="1"/>
    </xf>
    <xf numFmtId="14" fontId="13" fillId="0" borderId="0" xfId="4" applyNumberFormat="1" applyFont="1" applyFill="1" applyBorder="1" applyAlignment="1">
      <alignment wrapText="1"/>
    </xf>
    <xf numFmtId="3" fontId="24" fillId="0" borderId="0" xfId="1" applyNumberFormat="1" applyFont="1" applyFill="1" applyBorder="1"/>
    <xf numFmtId="3" fontId="13" fillId="0" borderId="0" xfId="1" quotePrefix="1" applyNumberFormat="1" applyFont="1" applyFill="1" applyBorder="1" applyAlignment="1">
      <alignment horizontal="right" wrapText="1"/>
    </xf>
    <xf numFmtId="14" fontId="25" fillId="0" borderId="0" xfId="6" applyNumberFormat="1" applyFont="1" applyFill="1" applyBorder="1" applyAlignment="1" applyProtection="1">
      <alignment wrapText="1"/>
    </xf>
    <xf numFmtId="14" fontId="13" fillId="0" borderId="0" xfId="4" applyNumberFormat="1" applyFont="1" applyAlignment="1">
      <alignment horizontal="right" vertical="top"/>
    </xf>
    <xf numFmtId="3" fontId="13" fillId="0" borderId="0" xfId="1" applyNumberFormat="1" applyFont="1" applyFill="1" applyBorder="1" applyAlignment="1">
      <alignment horizontal="right"/>
    </xf>
    <xf numFmtId="9" fontId="13" fillId="0" borderId="0" xfId="4" applyNumberFormat="1" applyFont="1" applyFill="1" applyBorder="1" applyAlignment="1">
      <alignment horizontal="right"/>
    </xf>
    <xf numFmtId="10" fontId="13" fillId="0" borderId="0" xfId="4" applyNumberFormat="1" applyFont="1" applyFill="1" applyBorder="1" applyAlignment="1">
      <alignment horizontal="right"/>
    </xf>
    <xf numFmtId="167" fontId="13" fillId="0" borderId="0" xfId="5" applyNumberFormat="1" applyFont="1" applyFill="1" applyBorder="1" applyAlignment="1">
      <alignment horizontal="right" wrapText="1"/>
    </xf>
    <xf numFmtId="3" fontId="13" fillId="0" borderId="0" xfId="5" applyNumberFormat="1" applyFont="1" applyFill="1" applyBorder="1" applyAlignment="1">
      <alignment horizontal="right" wrapText="1"/>
    </xf>
    <xf numFmtId="10" fontId="13" fillId="0" borderId="0" xfId="4" applyNumberFormat="1" applyFont="1" applyFill="1" applyBorder="1" applyAlignment="1">
      <alignment horizontal="right" wrapText="1"/>
    </xf>
    <xf numFmtId="3" fontId="13" fillId="0" borderId="0" xfId="1" applyNumberFormat="1" applyFont="1" applyFill="1" applyBorder="1" applyAlignment="1">
      <alignment horizontal="center" wrapText="1"/>
    </xf>
    <xf numFmtId="49" fontId="14" fillId="0" borderId="0" xfId="4" applyNumberFormat="1" applyFont="1" applyFill="1" applyBorder="1"/>
    <xf numFmtId="49" fontId="14" fillId="0" borderId="0" xfId="4" applyNumberFormat="1" applyFont="1" applyFill="1" applyBorder="1" applyAlignment="1">
      <alignment wrapText="1"/>
    </xf>
    <xf numFmtId="0" fontId="14" fillId="0" borderId="0" xfId="4" applyFont="1" applyFill="1" applyBorder="1" applyAlignment="1">
      <alignment horizontal="center"/>
    </xf>
    <xf numFmtId="0" fontId="14" fillId="0" borderId="0" xfId="4" applyNumberFormat="1" applyFont="1" applyFill="1" applyBorder="1" applyAlignment="1">
      <alignment horizontal="center"/>
    </xf>
    <xf numFmtId="14" fontId="14" fillId="0" borderId="0" xfId="4" applyNumberFormat="1" applyFont="1" applyFill="1" applyBorder="1"/>
    <xf numFmtId="9" fontId="14" fillId="0" borderId="0" xfId="4" applyNumberFormat="1" applyFont="1" applyFill="1" applyBorder="1" applyAlignment="1">
      <alignment horizontal="right"/>
    </xf>
    <xf numFmtId="0" fontId="14" fillId="0" borderId="0" xfId="4" applyFont="1" applyFill="1" applyBorder="1" applyAlignment="1">
      <alignment horizontal="right"/>
    </xf>
    <xf numFmtId="3" fontId="14" fillId="0" borderId="0" xfId="4" applyNumberFormat="1" applyFont="1" applyFill="1" applyBorder="1" applyAlignment="1">
      <alignment horizontal="right"/>
    </xf>
    <xf numFmtId="3" fontId="14" fillId="0" borderId="0" xfId="1" applyNumberFormat="1" applyFont="1" applyFill="1" applyBorder="1" applyAlignment="1">
      <alignment horizontal="right"/>
    </xf>
    <xf numFmtId="3" fontId="14" fillId="0" borderId="0" xfId="1" applyNumberFormat="1" applyFont="1" applyFill="1" applyBorder="1"/>
    <xf numFmtId="3" fontId="23" fillId="0" borderId="0" xfId="1" applyNumberFormat="1" applyFont="1" applyFill="1" applyBorder="1"/>
    <xf numFmtId="169" fontId="23" fillId="0" borderId="0" xfId="4" applyNumberFormat="1" applyFont="1" applyAlignment="1"/>
    <xf numFmtId="0" fontId="14" fillId="0" borderId="0" xfId="4" applyFont="1" applyFill="1" applyBorder="1"/>
    <xf numFmtId="43" fontId="13" fillId="0" borderId="0" xfId="4" applyNumberFormat="1" applyFont="1" applyFill="1" applyBorder="1"/>
    <xf numFmtId="4" fontId="13" fillId="0" borderId="0" xfId="4" applyNumberFormat="1" applyFont="1" applyFill="1" applyBorder="1" applyAlignment="1">
      <alignment horizontal="right" wrapText="1"/>
    </xf>
    <xf numFmtId="4" fontId="13" fillId="0" borderId="0" xfId="4" applyNumberFormat="1" applyFont="1" applyFill="1" applyBorder="1" applyAlignment="1">
      <alignment wrapText="1"/>
    </xf>
    <xf numFmtId="4" fontId="24" fillId="0" borderId="0" xfId="4" applyNumberFormat="1" applyFont="1" applyFill="1" applyBorder="1" applyAlignment="1">
      <alignment wrapText="1"/>
    </xf>
    <xf numFmtId="174" fontId="26" fillId="0" borderId="0" xfId="20" applyNumberFormat="1" applyFont="1" applyFill="1"/>
    <xf numFmtId="175" fontId="26" fillId="0" borderId="0" xfId="20" applyNumberFormat="1" applyFont="1" applyFill="1"/>
    <xf numFmtId="176" fontId="26" fillId="0" borderId="0" xfId="20" applyNumberFormat="1" applyFont="1" applyFill="1"/>
    <xf numFmtId="174" fontId="26" fillId="0" borderId="0" xfId="21" applyNumberFormat="1" applyFont="1" applyFill="1"/>
    <xf numFmtId="175" fontId="26" fillId="0" borderId="0" xfId="21" applyNumberFormat="1" applyFont="1" applyFill="1"/>
    <xf numFmtId="176" fontId="26" fillId="0" borderId="0" xfId="21" applyNumberFormat="1" applyFont="1" applyFill="1"/>
    <xf numFmtId="174" fontId="26" fillId="0" borderId="0" xfId="20" applyNumberFormat="1" applyFont="1" applyFill="1" applyBorder="1"/>
    <xf numFmtId="175" fontId="26" fillId="0" borderId="0" xfId="20" applyNumberFormat="1" applyFont="1" applyFill="1" applyBorder="1"/>
    <xf numFmtId="176" fontId="26" fillId="0" borderId="0" xfId="20" applyNumberFormat="1" applyFont="1" applyFill="1" applyBorder="1"/>
    <xf numFmtId="174" fontId="26" fillId="0" borderId="7" xfId="20" applyNumberFormat="1" applyFont="1" applyFill="1" applyBorder="1"/>
    <xf numFmtId="175" fontId="26" fillId="0" borderId="7" xfId="20" applyNumberFormat="1" applyFont="1" applyFill="1" applyBorder="1"/>
    <xf numFmtId="0" fontId="14" fillId="0" borderId="6" xfId="4" applyFont="1" applyFill="1" applyBorder="1" applyAlignment="1">
      <alignment horizontal="left" wrapText="1"/>
    </xf>
    <xf numFmtId="1" fontId="14" fillId="0" borderId="6" xfId="4" applyNumberFormat="1" applyFont="1" applyFill="1" applyBorder="1" applyAlignment="1">
      <alignment horizontal="left" wrapText="1"/>
    </xf>
    <xf numFmtId="0" fontId="14" fillId="0" borderId="6" xfId="4" applyFont="1" applyFill="1" applyBorder="1" applyAlignment="1">
      <alignment horizontal="left"/>
    </xf>
    <xf numFmtId="4" fontId="14" fillId="0" borderId="6" xfId="4" applyNumberFormat="1" applyFont="1" applyFill="1" applyBorder="1" applyAlignment="1">
      <alignment horizontal="left" wrapText="1"/>
    </xf>
    <xf numFmtId="0" fontId="14" fillId="0" borderId="6" xfId="4" applyFont="1" applyFill="1" applyBorder="1" applyAlignment="1">
      <alignment horizontal="right" wrapText="1"/>
    </xf>
    <xf numFmtId="0" fontId="14" fillId="0" borderId="6" xfId="4" applyFont="1" applyFill="1" applyBorder="1" applyAlignment="1">
      <alignment horizontal="right"/>
    </xf>
    <xf numFmtId="0" fontId="13" fillId="0" borderId="0" xfId="4" applyFont="1" applyFill="1" applyBorder="1" applyAlignment="1">
      <alignment horizontal="left"/>
    </xf>
    <xf numFmtId="1" fontId="13" fillId="0" borderId="0" xfId="4" applyNumberFormat="1" applyFont="1" applyFill="1" applyBorder="1" applyAlignment="1">
      <alignment horizontal="left"/>
    </xf>
    <xf numFmtId="0" fontId="14" fillId="0" borderId="0" xfId="4" applyFont="1" applyFill="1" applyBorder="1" applyAlignment="1">
      <alignment horizontal="left" wrapText="1"/>
    </xf>
    <xf numFmtId="4" fontId="13" fillId="0" borderId="0" xfId="4" applyNumberFormat="1" applyFont="1" applyFill="1" applyBorder="1" applyAlignment="1">
      <alignment horizontal="left" wrapText="1"/>
    </xf>
    <xf numFmtId="4" fontId="13" fillId="0" borderId="0" xfId="4" applyNumberFormat="1" applyFont="1" applyFill="1" applyBorder="1" applyAlignment="1">
      <alignment horizontal="left"/>
    </xf>
    <xf numFmtId="174" fontId="13" fillId="0" borderId="0" xfId="4" applyNumberFormat="1" applyFont="1" applyFill="1" applyBorder="1" applyAlignment="1">
      <alignment horizontal="left"/>
    </xf>
    <xf numFmtId="175" fontId="13" fillId="0" borderId="0" xfId="4" applyNumberFormat="1" applyFont="1" applyFill="1" applyBorder="1" applyAlignment="1">
      <alignment horizontal="left"/>
    </xf>
    <xf numFmtId="176" fontId="13" fillId="0" borderId="0" xfId="4" applyNumberFormat="1" applyFont="1" applyFill="1" applyBorder="1" applyAlignment="1">
      <alignment horizontal="left"/>
    </xf>
    <xf numFmtId="3" fontId="13" fillId="0" borderId="0" xfId="4" applyNumberFormat="1" applyFont="1" applyFill="1" applyBorder="1" applyAlignment="1">
      <alignment horizontal="left"/>
    </xf>
    <xf numFmtId="176" fontId="13" fillId="0" borderId="0" xfId="4" applyNumberFormat="1" applyFont="1" applyFill="1" applyAlignment="1">
      <alignment horizontal="left"/>
    </xf>
    <xf numFmtId="174" fontId="13" fillId="0" borderId="0" xfId="4" applyNumberFormat="1" applyFont="1" applyFill="1" applyAlignment="1">
      <alignment horizontal="right"/>
    </xf>
    <xf numFmtId="175" fontId="13" fillId="0" borderId="0" xfId="4" applyNumberFormat="1" applyFont="1" applyFill="1" applyAlignment="1">
      <alignment horizontal="right"/>
    </xf>
    <xf numFmtId="176" fontId="13" fillId="0" borderId="0" xfId="4" applyNumberFormat="1" applyFont="1" applyFill="1" applyAlignment="1">
      <alignment horizontal="right"/>
    </xf>
    <xf numFmtId="0" fontId="14" fillId="0" borderId="0" xfId="4" applyFont="1" applyFill="1" applyBorder="1" applyAlignment="1">
      <alignment horizontal="left"/>
    </xf>
    <xf numFmtId="14" fontId="13" fillId="0" borderId="0" xfId="4" applyNumberFormat="1" applyFont="1" applyFill="1" applyBorder="1" applyAlignment="1">
      <alignment horizontal="left"/>
    </xf>
    <xf numFmtId="0" fontId="13" fillId="0" borderId="0" xfId="4" applyNumberFormat="1" applyFont="1" applyFill="1" applyBorder="1" applyAlignment="1">
      <alignment horizontal="left"/>
    </xf>
    <xf numFmtId="4" fontId="14" fillId="0" borderId="0" xfId="4" applyNumberFormat="1" applyFont="1" applyFill="1" applyBorder="1" applyAlignment="1">
      <alignment horizontal="left"/>
    </xf>
    <xf numFmtId="174" fontId="13" fillId="0" borderId="0" xfId="4" applyNumberFormat="1" applyFont="1" applyFill="1"/>
    <xf numFmtId="175" fontId="13" fillId="0" borderId="0" xfId="4" applyNumberFormat="1" applyFont="1" applyFill="1"/>
    <xf numFmtId="176" fontId="13" fillId="0" borderId="0" xfId="4" applyNumberFormat="1" applyFont="1" applyFill="1"/>
    <xf numFmtId="174" fontId="13" fillId="0" borderId="0" xfId="4" applyNumberFormat="1" applyFont="1" applyFill="1" applyBorder="1"/>
    <xf numFmtId="175" fontId="13" fillId="0" borderId="0" xfId="4" applyNumberFormat="1" applyFont="1" applyFill="1" applyBorder="1"/>
    <xf numFmtId="176" fontId="13" fillId="0" borderId="0" xfId="4" applyNumberFormat="1" applyFont="1" applyFill="1" applyBorder="1"/>
    <xf numFmtId="4" fontId="13" fillId="0" borderId="0" xfId="4" applyNumberFormat="1" applyFont="1" applyFill="1" applyBorder="1"/>
    <xf numFmtId="3" fontId="13" fillId="0" borderId="0" xfId="4" applyNumberFormat="1" applyFont="1" applyFill="1"/>
    <xf numFmtId="4" fontId="13" fillId="0" borderId="0" xfId="4" applyNumberFormat="1" applyFont="1" applyFill="1"/>
    <xf numFmtId="174" fontId="13" fillId="0" borderId="0" xfId="4" applyNumberFormat="1" applyFont="1" applyFill="1" applyBorder="1" applyAlignment="1">
      <alignment horizontal="right"/>
    </xf>
    <xf numFmtId="175" fontId="13" fillId="0" borderId="0" xfId="4" applyNumberFormat="1" applyFont="1" applyFill="1" applyBorder="1" applyAlignment="1">
      <alignment horizontal="right"/>
    </xf>
    <xf numFmtId="176" fontId="13" fillId="0" borderId="0" xfId="4" applyNumberFormat="1" applyFont="1" applyFill="1" applyBorder="1" applyAlignment="1">
      <alignment horizontal="right"/>
    </xf>
    <xf numFmtId="4" fontId="13" fillId="0" borderId="0" xfId="4" applyNumberFormat="1" applyFont="1" applyFill="1" applyAlignment="1">
      <alignment horizontal="left"/>
    </xf>
    <xf numFmtId="0" fontId="13" fillId="0" borderId="0" xfId="4" applyFont="1" applyFill="1" applyAlignment="1">
      <alignment horizontal="right"/>
    </xf>
    <xf numFmtId="174" fontId="13" fillId="0" borderId="7" xfId="4" applyNumberFormat="1" applyFont="1" applyFill="1" applyBorder="1"/>
    <xf numFmtId="175" fontId="13" fillId="0" borderId="7" xfId="4" applyNumberFormat="1" applyFont="1" applyFill="1" applyBorder="1"/>
    <xf numFmtId="176" fontId="13" fillId="0" borderId="7" xfId="4" applyNumberFormat="1" applyFont="1" applyFill="1" applyBorder="1"/>
    <xf numFmtId="14" fontId="13" fillId="0" borderId="0" xfId="4" applyNumberFormat="1" applyFont="1" applyFill="1" applyBorder="1" applyAlignment="1">
      <alignment horizontal="left" wrapText="1"/>
    </xf>
    <xf numFmtId="4" fontId="27" fillId="0" borderId="0" xfId="4" applyNumberFormat="1" applyFont="1" applyFill="1" applyBorder="1" applyAlignment="1">
      <alignment horizontal="left" wrapText="1"/>
    </xf>
    <xf numFmtId="4" fontId="13" fillId="0" borderId="0" xfId="4" applyNumberFormat="1" applyFont="1" applyFill="1" applyBorder="1" applyAlignment="1">
      <alignment horizontal="right"/>
    </xf>
    <xf numFmtId="1" fontId="13" fillId="0" borderId="0" xfId="4" applyNumberFormat="1" applyFont="1" applyFill="1" applyBorder="1" applyAlignment="1">
      <alignment horizontal="left" wrapText="1"/>
    </xf>
    <xf numFmtId="0" fontId="14" fillId="0" borderId="6" xfId="4" applyFont="1" applyBorder="1" applyAlignment="1">
      <alignment wrapText="1"/>
    </xf>
    <xf numFmtId="2" fontId="14" fillId="0" borderId="6" xfId="4" applyNumberFormat="1" applyFont="1" applyBorder="1" applyAlignment="1">
      <alignment wrapText="1"/>
    </xf>
    <xf numFmtId="164" fontId="14" fillId="0" borderId="6" xfId="4" applyNumberFormat="1" applyFont="1" applyBorder="1" applyAlignment="1">
      <alignment wrapText="1"/>
    </xf>
    <xf numFmtId="4" fontId="14" fillId="0" borderId="0" xfId="4" applyNumberFormat="1" applyFont="1" applyBorder="1"/>
    <xf numFmtId="0" fontId="14" fillId="0" borderId="0" xfId="4" applyFont="1"/>
    <xf numFmtId="2" fontId="13" fillId="0" borderId="0" xfId="4" applyNumberFormat="1" applyFont="1" applyAlignment="1">
      <alignment wrapText="1"/>
    </xf>
    <xf numFmtId="4" fontId="13" fillId="0" borderId="0" xfId="4" applyNumberFormat="1" applyFont="1" applyAlignment="1">
      <alignment wrapText="1"/>
    </xf>
    <xf numFmtId="4" fontId="13" fillId="0" borderId="0" xfId="19" applyNumberFormat="1" applyFont="1" applyAlignment="1">
      <alignment wrapText="1"/>
    </xf>
    <xf numFmtId="164" fontId="13" fillId="0" borderId="0" xfId="4" applyNumberFormat="1" applyFont="1" applyAlignment="1">
      <alignment wrapText="1"/>
    </xf>
    <xf numFmtId="4" fontId="13" fillId="0" borderId="0" xfId="4" applyNumberFormat="1" applyFont="1"/>
    <xf numFmtId="0" fontId="2" fillId="2" borderId="1" xfId="0" applyFont="1" applyFill="1" applyBorder="1" applyAlignment="1">
      <alignment wrapText="1"/>
    </xf>
    <xf numFmtId="0" fontId="0" fillId="2" borderId="2" xfId="0" applyFill="1" applyBorder="1" applyAlignment="1">
      <alignment wrapText="1"/>
    </xf>
  </cellXfs>
  <cellStyles count="22">
    <cellStyle name="Bad" xfId="9" builtinId="27"/>
    <cellStyle name="Comma" xfId="1" builtinId="3"/>
    <cellStyle name="Comma 2" xfId="5"/>
    <cellStyle name="Currency 2" xfId="19"/>
    <cellStyle name="Good" xfId="8" builtinId="26"/>
    <cellStyle name="Hyperlink" xfId="6" builtinId="8"/>
    <cellStyle name="Normal" xfId="0" builtinId="0"/>
    <cellStyle name="Normal 2" xfId="4"/>
    <cellStyle name="Normal_2009 TIF annual report" xfId="12"/>
    <cellStyle name="Normal_2010 TIF Annual Report" xfId="10"/>
    <cellStyle name="Normal_Book2" xfId="13"/>
    <cellStyle name="Normal_Book3" xfId="11"/>
    <cellStyle name="Normal_Book5" xfId="16"/>
    <cellStyle name="Normal_Sheet1" xfId="3"/>
    <cellStyle name="Normal_Sheet2" xfId="15"/>
    <cellStyle name="Normal_Sheet3" xfId="14"/>
    <cellStyle name="Normal_tif_2008Tbl14A" xfId="21"/>
    <cellStyle name="Normal_tif_2009Tbl14A" xfId="20"/>
    <cellStyle name="Normal_tif_ded_data" xfId="2"/>
    <cellStyle name="Normal_Xl0000002" xfId="17"/>
    <cellStyle name="Normal_Xl0000011" xfId="18"/>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abSelected="1" workbookViewId="0">
      <selection activeCell="B28" sqref="B28"/>
    </sheetView>
  </sheetViews>
  <sheetFormatPr defaultRowHeight="14.4" x14ac:dyDescent="0.3"/>
  <cols>
    <col min="1" max="4" width="39.88671875" customWidth="1"/>
  </cols>
  <sheetData>
    <row r="1" spans="1:4" s="1" customFormat="1" ht="26.25" customHeight="1" x14ac:dyDescent="0.25">
      <c r="A1" s="360" t="s">
        <v>0</v>
      </c>
      <c r="B1" s="361"/>
      <c r="C1" s="361"/>
    </row>
    <row r="2" spans="1:4" s="3" customFormat="1" ht="15" customHeight="1" x14ac:dyDescent="0.25">
      <c r="A2" s="2" t="s">
        <v>1</v>
      </c>
    </row>
    <row r="3" spans="1:4" s="3" customFormat="1" x14ac:dyDescent="0.3">
      <c r="A3" s="4" t="s">
        <v>2</v>
      </c>
    </row>
    <row r="4" spans="1:4" s="3" customFormat="1" x14ac:dyDescent="0.3">
      <c r="A4" s="4" t="s">
        <v>3</v>
      </c>
    </row>
    <row r="5" spans="1:4" s="3" customFormat="1" x14ac:dyDescent="0.3">
      <c r="A5" s="4" t="s">
        <v>4</v>
      </c>
    </row>
    <row r="6" spans="1:4" s="3" customFormat="1" x14ac:dyDescent="0.3">
      <c r="A6" s="4" t="s">
        <v>5</v>
      </c>
    </row>
    <row r="7" spans="1:4" s="3" customFormat="1" ht="15" customHeight="1" thickBot="1" x14ac:dyDescent="0.3">
      <c r="A7" s="2" t="s">
        <v>6</v>
      </c>
    </row>
    <row r="8" spans="1:4" s="6" customFormat="1" ht="14.25" customHeight="1" thickBot="1" x14ac:dyDescent="0.25">
      <c r="A8" s="5" t="s">
        <v>7</v>
      </c>
      <c r="B8" s="6" t="s">
        <v>8</v>
      </c>
      <c r="C8" s="6" t="s">
        <v>9</v>
      </c>
    </row>
    <row r="9" spans="1:4" s="76" customFormat="1" ht="76.5" x14ac:dyDescent="0.2">
      <c r="A9" s="76" t="s">
        <v>899</v>
      </c>
      <c r="B9" s="76" t="s">
        <v>900</v>
      </c>
      <c r="C9" s="76" t="s">
        <v>901</v>
      </c>
    </row>
    <row r="10" spans="1:4" s="45" customFormat="1" ht="111.75" customHeight="1" x14ac:dyDescent="0.25">
      <c r="A10" s="45" t="s">
        <v>410</v>
      </c>
      <c r="B10" s="25" t="s">
        <v>411</v>
      </c>
      <c r="C10" s="46" t="s">
        <v>412</v>
      </c>
      <c r="D10"/>
    </row>
    <row r="11" spans="1:4" s="45" customFormat="1" ht="171.75" customHeight="1" x14ac:dyDescent="0.25">
      <c r="A11" s="45" t="s">
        <v>666</v>
      </c>
      <c r="B11" s="25" t="s">
        <v>667</v>
      </c>
      <c r="C11" s="25" t="s">
        <v>668</v>
      </c>
      <c r="D11" s="61"/>
    </row>
    <row r="12" spans="1:4" s="45" customFormat="1" ht="90" x14ac:dyDescent="0.25">
      <c r="A12" s="45" t="s">
        <v>3073</v>
      </c>
      <c r="B12" s="45" t="s">
        <v>3074</v>
      </c>
      <c r="C12" s="45" t="s">
        <v>3075</v>
      </c>
    </row>
    <row r="13" spans="1:4" ht="60.75" customHeight="1" x14ac:dyDescent="0.3">
      <c r="A13" s="45" t="s">
        <v>2830</v>
      </c>
      <c r="B13" s="25" t="s">
        <v>2831</v>
      </c>
      <c r="C13" s="45" t="s">
        <v>2832</v>
      </c>
    </row>
  </sheetData>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1"/>
  <sheetViews>
    <sheetView workbookViewId="0">
      <selection activeCell="C63" sqref="C1:C1048576"/>
    </sheetView>
  </sheetViews>
  <sheetFormatPr defaultRowHeight="14.4" x14ac:dyDescent="0.3"/>
  <cols>
    <col min="1" max="1" width="13.5546875" style="11" customWidth="1"/>
    <col min="2" max="2" width="36.33203125" style="30" bestFit="1" customWidth="1"/>
    <col min="3" max="3" width="87.5546875" style="30" customWidth="1"/>
    <col min="4" max="4" width="34.109375" style="11" customWidth="1"/>
    <col min="5" max="256" width="9.109375" style="13"/>
    <col min="257" max="257" width="13.5546875" style="13" customWidth="1"/>
    <col min="258" max="258" width="36.33203125" style="13" bestFit="1" customWidth="1"/>
    <col min="259" max="259" width="43.88671875" style="13" bestFit="1" customWidth="1"/>
    <col min="260" max="260" width="34.109375" style="13" customWidth="1"/>
    <col min="261" max="512" width="9.109375" style="13"/>
    <col min="513" max="513" width="13.5546875" style="13" customWidth="1"/>
    <col min="514" max="514" width="36.33203125" style="13" bestFit="1" customWidth="1"/>
    <col min="515" max="515" width="43.88671875" style="13" bestFit="1" customWidth="1"/>
    <col min="516" max="516" width="34.109375" style="13" customWidth="1"/>
    <col min="517" max="768" width="9.109375" style="13"/>
    <col min="769" max="769" width="13.5546875" style="13" customWidth="1"/>
    <col min="770" max="770" width="36.33203125" style="13" bestFit="1" customWidth="1"/>
    <col min="771" max="771" width="43.88671875" style="13" bestFit="1" customWidth="1"/>
    <col min="772" max="772" width="34.109375" style="13" customWidth="1"/>
    <col min="773" max="1024" width="9.109375" style="13"/>
    <col min="1025" max="1025" width="13.5546875" style="13" customWidth="1"/>
    <col min="1026" max="1026" width="36.33203125" style="13" bestFit="1" customWidth="1"/>
    <col min="1027" max="1027" width="43.88671875" style="13" bestFit="1" customWidth="1"/>
    <col min="1028" max="1028" width="34.109375" style="13" customWidth="1"/>
    <col min="1029" max="1280" width="9.109375" style="13"/>
    <col min="1281" max="1281" width="13.5546875" style="13" customWidth="1"/>
    <col min="1282" max="1282" width="36.33203125" style="13" bestFit="1" customWidth="1"/>
    <col min="1283" max="1283" width="43.88671875" style="13" bestFit="1" customWidth="1"/>
    <col min="1284" max="1284" width="34.109375" style="13" customWidth="1"/>
    <col min="1285" max="1536" width="9.109375" style="13"/>
    <col min="1537" max="1537" width="13.5546875" style="13" customWidth="1"/>
    <col min="1538" max="1538" width="36.33203125" style="13" bestFit="1" customWidth="1"/>
    <col min="1539" max="1539" width="43.88671875" style="13" bestFit="1" customWidth="1"/>
    <col min="1540" max="1540" width="34.109375" style="13" customWidth="1"/>
    <col min="1541" max="1792" width="9.109375" style="13"/>
    <col min="1793" max="1793" width="13.5546875" style="13" customWidth="1"/>
    <col min="1794" max="1794" width="36.33203125" style="13" bestFit="1" customWidth="1"/>
    <col min="1795" max="1795" width="43.88671875" style="13" bestFit="1" customWidth="1"/>
    <col min="1796" max="1796" width="34.109375" style="13" customWidth="1"/>
    <col min="1797" max="2048" width="9.109375" style="13"/>
    <col min="2049" max="2049" width="13.5546875" style="13" customWidth="1"/>
    <col min="2050" max="2050" width="36.33203125" style="13" bestFit="1" customWidth="1"/>
    <col min="2051" max="2051" width="43.88671875" style="13" bestFit="1" customWidth="1"/>
    <col min="2052" max="2052" width="34.109375" style="13" customWidth="1"/>
    <col min="2053" max="2304" width="9.109375" style="13"/>
    <col min="2305" max="2305" width="13.5546875" style="13" customWidth="1"/>
    <col min="2306" max="2306" width="36.33203125" style="13" bestFit="1" customWidth="1"/>
    <col min="2307" max="2307" width="43.88671875" style="13" bestFit="1" customWidth="1"/>
    <col min="2308" max="2308" width="34.109375" style="13" customWidth="1"/>
    <col min="2309" max="2560" width="9.109375" style="13"/>
    <col min="2561" max="2561" width="13.5546875" style="13" customWidth="1"/>
    <col min="2562" max="2562" width="36.33203125" style="13" bestFit="1" customWidth="1"/>
    <col min="2563" max="2563" width="43.88671875" style="13" bestFit="1" customWidth="1"/>
    <col min="2564" max="2564" width="34.109375" style="13" customWidth="1"/>
    <col min="2565" max="2816" width="9.109375" style="13"/>
    <col min="2817" max="2817" width="13.5546875" style="13" customWidth="1"/>
    <col min="2818" max="2818" width="36.33203125" style="13" bestFit="1" customWidth="1"/>
    <col min="2819" max="2819" width="43.88671875" style="13" bestFit="1" customWidth="1"/>
    <col min="2820" max="2820" width="34.109375" style="13" customWidth="1"/>
    <col min="2821" max="3072" width="9.109375" style="13"/>
    <col min="3073" max="3073" width="13.5546875" style="13" customWidth="1"/>
    <col min="3074" max="3074" width="36.33203125" style="13" bestFit="1" customWidth="1"/>
    <col min="3075" max="3075" width="43.88671875" style="13" bestFit="1" customWidth="1"/>
    <col min="3076" max="3076" width="34.109375" style="13" customWidth="1"/>
    <col min="3077" max="3328" width="9.109375" style="13"/>
    <col min="3329" max="3329" width="13.5546875" style="13" customWidth="1"/>
    <col min="3330" max="3330" width="36.33203125" style="13" bestFit="1" customWidth="1"/>
    <col min="3331" max="3331" width="43.88671875" style="13" bestFit="1" customWidth="1"/>
    <col min="3332" max="3332" width="34.109375" style="13" customWidth="1"/>
    <col min="3333" max="3584" width="9.109375" style="13"/>
    <col min="3585" max="3585" width="13.5546875" style="13" customWidth="1"/>
    <col min="3586" max="3586" width="36.33203125" style="13" bestFit="1" customWidth="1"/>
    <col min="3587" max="3587" width="43.88671875" style="13" bestFit="1" customWidth="1"/>
    <col min="3588" max="3588" width="34.109375" style="13" customWidth="1"/>
    <col min="3589" max="3840" width="9.109375" style="13"/>
    <col min="3841" max="3841" width="13.5546875" style="13" customWidth="1"/>
    <col min="3842" max="3842" width="36.33203125" style="13" bestFit="1" customWidth="1"/>
    <col min="3843" max="3843" width="43.88671875" style="13" bestFit="1" customWidth="1"/>
    <col min="3844" max="3844" width="34.109375" style="13" customWidth="1"/>
    <col min="3845" max="4096" width="9.109375" style="13"/>
    <col min="4097" max="4097" width="13.5546875" style="13" customWidth="1"/>
    <col min="4098" max="4098" width="36.33203125" style="13" bestFit="1" customWidth="1"/>
    <col min="4099" max="4099" width="43.88671875" style="13" bestFit="1" customWidth="1"/>
    <col min="4100" max="4100" width="34.109375" style="13" customWidth="1"/>
    <col min="4101" max="4352" width="9.109375" style="13"/>
    <col min="4353" max="4353" width="13.5546875" style="13" customWidth="1"/>
    <col min="4354" max="4354" width="36.33203125" style="13" bestFit="1" customWidth="1"/>
    <col min="4355" max="4355" width="43.88671875" style="13" bestFit="1" customWidth="1"/>
    <col min="4356" max="4356" width="34.109375" style="13" customWidth="1"/>
    <col min="4357" max="4608" width="9.109375" style="13"/>
    <col min="4609" max="4609" width="13.5546875" style="13" customWidth="1"/>
    <col min="4610" max="4610" width="36.33203125" style="13" bestFit="1" customWidth="1"/>
    <col min="4611" max="4611" width="43.88671875" style="13" bestFit="1" customWidth="1"/>
    <col min="4612" max="4612" width="34.109375" style="13" customWidth="1"/>
    <col min="4613" max="4864" width="9.109375" style="13"/>
    <col min="4865" max="4865" width="13.5546875" style="13" customWidth="1"/>
    <col min="4866" max="4866" width="36.33203125" style="13" bestFit="1" customWidth="1"/>
    <col min="4867" max="4867" width="43.88671875" style="13" bestFit="1" customWidth="1"/>
    <col min="4868" max="4868" width="34.109375" style="13" customWidth="1"/>
    <col min="4869" max="5120" width="9.109375" style="13"/>
    <col min="5121" max="5121" width="13.5546875" style="13" customWidth="1"/>
    <col min="5122" max="5122" width="36.33203125" style="13" bestFit="1" customWidth="1"/>
    <col min="5123" max="5123" width="43.88671875" style="13" bestFit="1" customWidth="1"/>
    <col min="5124" max="5124" width="34.109375" style="13" customWidth="1"/>
    <col min="5125" max="5376" width="9.109375" style="13"/>
    <col min="5377" max="5377" width="13.5546875" style="13" customWidth="1"/>
    <col min="5378" max="5378" width="36.33203125" style="13" bestFit="1" customWidth="1"/>
    <col min="5379" max="5379" width="43.88671875" style="13" bestFit="1" customWidth="1"/>
    <col min="5380" max="5380" width="34.109375" style="13" customWidth="1"/>
    <col min="5381" max="5632" width="9.109375" style="13"/>
    <col min="5633" max="5633" width="13.5546875" style="13" customWidth="1"/>
    <col min="5634" max="5634" width="36.33203125" style="13" bestFit="1" customWidth="1"/>
    <col min="5635" max="5635" width="43.88671875" style="13" bestFit="1" customWidth="1"/>
    <col min="5636" max="5636" width="34.109375" style="13" customWidth="1"/>
    <col min="5637" max="5888" width="9.109375" style="13"/>
    <col min="5889" max="5889" width="13.5546875" style="13" customWidth="1"/>
    <col min="5890" max="5890" width="36.33203125" style="13" bestFit="1" customWidth="1"/>
    <col min="5891" max="5891" width="43.88671875" style="13" bestFit="1" customWidth="1"/>
    <col min="5892" max="5892" width="34.109375" style="13" customWidth="1"/>
    <col min="5893" max="6144" width="9.109375" style="13"/>
    <col min="6145" max="6145" width="13.5546875" style="13" customWidth="1"/>
    <col min="6146" max="6146" width="36.33203125" style="13" bestFit="1" customWidth="1"/>
    <col min="6147" max="6147" width="43.88671875" style="13" bestFit="1" customWidth="1"/>
    <col min="6148" max="6148" width="34.109375" style="13" customWidth="1"/>
    <col min="6149" max="6400" width="9.109375" style="13"/>
    <col min="6401" max="6401" width="13.5546875" style="13" customWidth="1"/>
    <col min="6402" max="6402" width="36.33203125" style="13" bestFit="1" customWidth="1"/>
    <col min="6403" max="6403" width="43.88671875" style="13" bestFit="1" customWidth="1"/>
    <col min="6404" max="6404" width="34.109375" style="13" customWidth="1"/>
    <col min="6405" max="6656" width="9.109375" style="13"/>
    <col min="6657" max="6657" width="13.5546875" style="13" customWidth="1"/>
    <col min="6658" max="6658" width="36.33203125" style="13" bestFit="1" customWidth="1"/>
    <col min="6659" max="6659" width="43.88671875" style="13" bestFit="1" customWidth="1"/>
    <col min="6660" max="6660" width="34.109375" style="13" customWidth="1"/>
    <col min="6661" max="6912" width="9.109375" style="13"/>
    <col min="6913" max="6913" width="13.5546875" style="13" customWidth="1"/>
    <col min="6914" max="6914" width="36.33203125" style="13" bestFit="1" customWidth="1"/>
    <col min="6915" max="6915" width="43.88671875" style="13" bestFit="1" customWidth="1"/>
    <col min="6916" max="6916" width="34.109375" style="13" customWidth="1"/>
    <col min="6917" max="7168" width="9.109375" style="13"/>
    <col min="7169" max="7169" width="13.5546875" style="13" customWidth="1"/>
    <col min="7170" max="7170" width="36.33203125" style="13" bestFit="1" customWidth="1"/>
    <col min="7171" max="7171" width="43.88671875" style="13" bestFit="1" customWidth="1"/>
    <col min="7172" max="7172" width="34.109375" style="13" customWidth="1"/>
    <col min="7173" max="7424" width="9.109375" style="13"/>
    <col min="7425" max="7425" width="13.5546875" style="13" customWidth="1"/>
    <col min="7426" max="7426" width="36.33203125" style="13" bestFit="1" customWidth="1"/>
    <col min="7427" max="7427" width="43.88671875" style="13" bestFit="1" customWidth="1"/>
    <col min="7428" max="7428" width="34.109375" style="13" customWidth="1"/>
    <col min="7429" max="7680" width="9.109375" style="13"/>
    <col min="7681" max="7681" width="13.5546875" style="13" customWidth="1"/>
    <col min="7682" max="7682" width="36.33203125" style="13" bestFit="1" customWidth="1"/>
    <col min="7683" max="7683" width="43.88671875" style="13" bestFit="1" customWidth="1"/>
    <col min="7684" max="7684" width="34.109375" style="13" customWidth="1"/>
    <col min="7685" max="7936" width="9.109375" style="13"/>
    <col min="7937" max="7937" width="13.5546875" style="13" customWidth="1"/>
    <col min="7938" max="7938" width="36.33203125" style="13" bestFit="1" customWidth="1"/>
    <col min="7939" max="7939" width="43.88671875" style="13" bestFit="1" customWidth="1"/>
    <col min="7940" max="7940" width="34.109375" style="13" customWidth="1"/>
    <col min="7941" max="8192" width="9.109375" style="13"/>
    <col min="8193" max="8193" width="13.5546875" style="13" customWidth="1"/>
    <col min="8194" max="8194" width="36.33203125" style="13" bestFit="1" customWidth="1"/>
    <col min="8195" max="8195" width="43.88671875" style="13" bestFit="1" customWidth="1"/>
    <col min="8196" max="8196" width="34.109375" style="13" customWidth="1"/>
    <col min="8197" max="8448" width="9.109375" style="13"/>
    <col min="8449" max="8449" width="13.5546875" style="13" customWidth="1"/>
    <col min="8450" max="8450" width="36.33203125" style="13" bestFit="1" customWidth="1"/>
    <col min="8451" max="8451" width="43.88671875" style="13" bestFit="1" customWidth="1"/>
    <col min="8452" max="8452" width="34.109375" style="13" customWidth="1"/>
    <col min="8453" max="8704" width="9.109375" style="13"/>
    <col min="8705" max="8705" width="13.5546875" style="13" customWidth="1"/>
    <col min="8706" max="8706" width="36.33203125" style="13" bestFit="1" customWidth="1"/>
    <col min="8707" max="8707" width="43.88671875" style="13" bestFit="1" customWidth="1"/>
    <col min="8708" max="8708" width="34.109375" style="13" customWidth="1"/>
    <col min="8709" max="8960" width="9.109375" style="13"/>
    <col min="8961" max="8961" width="13.5546875" style="13" customWidth="1"/>
    <col min="8962" max="8962" width="36.33203125" style="13" bestFit="1" customWidth="1"/>
    <col min="8963" max="8963" width="43.88671875" style="13" bestFit="1" customWidth="1"/>
    <col min="8964" max="8964" width="34.109375" style="13" customWidth="1"/>
    <col min="8965" max="9216" width="9.109375" style="13"/>
    <col min="9217" max="9217" width="13.5546875" style="13" customWidth="1"/>
    <col min="9218" max="9218" width="36.33203125" style="13" bestFit="1" customWidth="1"/>
    <col min="9219" max="9219" width="43.88671875" style="13" bestFit="1" customWidth="1"/>
    <col min="9220" max="9220" width="34.109375" style="13" customWidth="1"/>
    <col min="9221" max="9472" width="9.109375" style="13"/>
    <col min="9473" max="9473" width="13.5546875" style="13" customWidth="1"/>
    <col min="9474" max="9474" width="36.33203125" style="13" bestFit="1" customWidth="1"/>
    <col min="9475" max="9475" width="43.88671875" style="13" bestFit="1" customWidth="1"/>
    <col min="9476" max="9476" width="34.109375" style="13" customWidth="1"/>
    <col min="9477" max="9728" width="9.109375" style="13"/>
    <col min="9729" max="9729" width="13.5546875" style="13" customWidth="1"/>
    <col min="9730" max="9730" width="36.33203125" style="13" bestFit="1" customWidth="1"/>
    <col min="9731" max="9731" width="43.88671875" style="13" bestFit="1" customWidth="1"/>
    <col min="9732" max="9732" width="34.109375" style="13" customWidth="1"/>
    <col min="9733" max="9984" width="9.109375" style="13"/>
    <col min="9985" max="9985" width="13.5546875" style="13" customWidth="1"/>
    <col min="9986" max="9986" width="36.33203125" style="13" bestFit="1" customWidth="1"/>
    <col min="9987" max="9987" width="43.88671875" style="13" bestFit="1" customWidth="1"/>
    <col min="9988" max="9988" width="34.109375" style="13" customWidth="1"/>
    <col min="9989" max="10240" width="9.109375" style="13"/>
    <col min="10241" max="10241" width="13.5546875" style="13" customWidth="1"/>
    <col min="10242" max="10242" width="36.33203125" style="13" bestFit="1" customWidth="1"/>
    <col min="10243" max="10243" width="43.88671875" style="13" bestFit="1" customWidth="1"/>
    <col min="10244" max="10244" width="34.109375" style="13" customWidth="1"/>
    <col min="10245" max="10496" width="9.109375" style="13"/>
    <col min="10497" max="10497" width="13.5546875" style="13" customWidth="1"/>
    <col min="10498" max="10498" width="36.33203125" style="13" bestFit="1" customWidth="1"/>
    <col min="10499" max="10499" width="43.88671875" style="13" bestFit="1" customWidth="1"/>
    <col min="10500" max="10500" width="34.109375" style="13" customWidth="1"/>
    <col min="10501" max="10752" width="9.109375" style="13"/>
    <col min="10753" max="10753" width="13.5546875" style="13" customWidth="1"/>
    <col min="10754" max="10754" width="36.33203125" style="13" bestFit="1" customWidth="1"/>
    <col min="10755" max="10755" width="43.88671875" style="13" bestFit="1" customWidth="1"/>
    <col min="10756" max="10756" width="34.109375" style="13" customWidth="1"/>
    <col min="10757" max="11008" width="9.109375" style="13"/>
    <col min="11009" max="11009" width="13.5546875" style="13" customWidth="1"/>
    <col min="11010" max="11010" width="36.33203125" style="13" bestFit="1" customWidth="1"/>
    <col min="11011" max="11011" width="43.88671875" style="13" bestFit="1" customWidth="1"/>
    <col min="11012" max="11012" width="34.109375" style="13" customWidth="1"/>
    <col min="11013" max="11264" width="9.109375" style="13"/>
    <col min="11265" max="11265" width="13.5546875" style="13" customWidth="1"/>
    <col min="11266" max="11266" width="36.33203125" style="13" bestFit="1" customWidth="1"/>
    <col min="11267" max="11267" width="43.88671875" style="13" bestFit="1" customWidth="1"/>
    <col min="11268" max="11268" width="34.109375" style="13" customWidth="1"/>
    <col min="11269" max="11520" width="9.109375" style="13"/>
    <col min="11521" max="11521" width="13.5546875" style="13" customWidth="1"/>
    <col min="11522" max="11522" width="36.33203125" style="13" bestFit="1" customWidth="1"/>
    <col min="11523" max="11523" width="43.88671875" style="13" bestFit="1" customWidth="1"/>
    <col min="11524" max="11524" width="34.109375" style="13" customWidth="1"/>
    <col min="11525" max="11776" width="9.109375" style="13"/>
    <col min="11777" max="11777" width="13.5546875" style="13" customWidth="1"/>
    <col min="11778" max="11778" width="36.33203125" style="13" bestFit="1" customWidth="1"/>
    <col min="11779" max="11779" width="43.88671875" style="13" bestFit="1" customWidth="1"/>
    <col min="11780" max="11780" width="34.109375" style="13" customWidth="1"/>
    <col min="11781" max="12032" width="9.109375" style="13"/>
    <col min="12033" max="12033" width="13.5546875" style="13" customWidth="1"/>
    <col min="12034" max="12034" width="36.33203125" style="13" bestFit="1" customWidth="1"/>
    <col min="12035" max="12035" width="43.88671875" style="13" bestFit="1" customWidth="1"/>
    <col min="12036" max="12036" width="34.109375" style="13" customWidth="1"/>
    <col min="12037" max="12288" width="9.109375" style="13"/>
    <col min="12289" max="12289" width="13.5546875" style="13" customWidth="1"/>
    <col min="12290" max="12290" width="36.33203125" style="13" bestFit="1" customWidth="1"/>
    <col min="12291" max="12291" width="43.88671875" style="13" bestFit="1" customWidth="1"/>
    <col min="12292" max="12292" width="34.109375" style="13" customWidth="1"/>
    <col min="12293" max="12544" width="9.109375" style="13"/>
    <col min="12545" max="12545" width="13.5546875" style="13" customWidth="1"/>
    <col min="12546" max="12546" width="36.33203125" style="13" bestFit="1" customWidth="1"/>
    <col min="12547" max="12547" width="43.88671875" style="13" bestFit="1" customWidth="1"/>
    <col min="12548" max="12548" width="34.109375" style="13" customWidth="1"/>
    <col min="12549" max="12800" width="9.109375" style="13"/>
    <col min="12801" max="12801" width="13.5546875" style="13" customWidth="1"/>
    <col min="12802" max="12802" width="36.33203125" style="13" bestFit="1" customWidth="1"/>
    <col min="12803" max="12803" width="43.88671875" style="13" bestFit="1" customWidth="1"/>
    <col min="12804" max="12804" width="34.109375" style="13" customWidth="1"/>
    <col min="12805" max="13056" width="9.109375" style="13"/>
    <col min="13057" max="13057" width="13.5546875" style="13" customWidth="1"/>
    <col min="13058" max="13058" width="36.33203125" style="13" bestFit="1" customWidth="1"/>
    <col min="13059" max="13059" width="43.88671875" style="13" bestFit="1" customWidth="1"/>
    <col min="13060" max="13060" width="34.109375" style="13" customWidth="1"/>
    <col min="13061" max="13312" width="9.109375" style="13"/>
    <col min="13313" max="13313" width="13.5546875" style="13" customWidth="1"/>
    <col min="13314" max="13314" width="36.33203125" style="13" bestFit="1" customWidth="1"/>
    <col min="13315" max="13315" width="43.88671875" style="13" bestFit="1" customWidth="1"/>
    <col min="13316" max="13316" width="34.109375" style="13" customWidth="1"/>
    <col min="13317" max="13568" width="9.109375" style="13"/>
    <col min="13569" max="13569" width="13.5546875" style="13" customWidth="1"/>
    <col min="13570" max="13570" width="36.33203125" style="13" bestFit="1" customWidth="1"/>
    <col min="13571" max="13571" width="43.88671875" style="13" bestFit="1" customWidth="1"/>
    <col min="13572" max="13572" width="34.109375" style="13" customWidth="1"/>
    <col min="13573" max="13824" width="9.109375" style="13"/>
    <col min="13825" max="13825" width="13.5546875" style="13" customWidth="1"/>
    <col min="13826" max="13826" width="36.33203125" style="13" bestFit="1" customWidth="1"/>
    <col min="13827" max="13827" width="43.88671875" style="13" bestFit="1" customWidth="1"/>
    <col min="13828" max="13828" width="34.109375" style="13" customWidth="1"/>
    <col min="13829" max="14080" width="9.109375" style="13"/>
    <col min="14081" max="14081" width="13.5546875" style="13" customWidth="1"/>
    <col min="14082" max="14082" width="36.33203125" style="13" bestFit="1" customWidth="1"/>
    <col min="14083" max="14083" width="43.88671875" style="13" bestFit="1" customWidth="1"/>
    <col min="14084" max="14084" width="34.109375" style="13" customWidth="1"/>
    <col min="14085" max="14336" width="9.109375" style="13"/>
    <col min="14337" max="14337" width="13.5546875" style="13" customWidth="1"/>
    <col min="14338" max="14338" width="36.33203125" style="13" bestFit="1" customWidth="1"/>
    <col min="14339" max="14339" width="43.88671875" style="13" bestFit="1" customWidth="1"/>
    <col min="14340" max="14340" width="34.109375" style="13" customWidth="1"/>
    <col min="14341" max="14592" width="9.109375" style="13"/>
    <col min="14593" max="14593" width="13.5546875" style="13" customWidth="1"/>
    <col min="14594" max="14594" width="36.33203125" style="13" bestFit="1" customWidth="1"/>
    <col min="14595" max="14595" width="43.88671875" style="13" bestFit="1" customWidth="1"/>
    <col min="14596" max="14596" width="34.109375" style="13" customWidth="1"/>
    <col min="14597" max="14848" width="9.109375" style="13"/>
    <col min="14849" max="14849" width="13.5546875" style="13" customWidth="1"/>
    <col min="14850" max="14850" width="36.33203125" style="13" bestFit="1" customWidth="1"/>
    <col min="14851" max="14851" width="43.88671875" style="13" bestFit="1" customWidth="1"/>
    <col min="14852" max="14852" width="34.109375" style="13" customWidth="1"/>
    <col min="14853" max="15104" width="9.109375" style="13"/>
    <col min="15105" max="15105" width="13.5546875" style="13" customWidth="1"/>
    <col min="15106" max="15106" width="36.33203125" style="13" bestFit="1" customWidth="1"/>
    <col min="15107" max="15107" width="43.88671875" style="13" bestFit="1" customWidth="1"/>
    <col min="15108" max="15108" width="34.109375" style="13" customWidth="1"/>
    <col min="15109" max="15360" width="9.109375" style="13"/>
    <col min="15361" max="15361" width="13.5546875" style="13" customWidth="1"/>
    <col min="15362" max="15362" width="36.33203125" style="13" bestFit="1" customWidth="1"/>
    <col min="15363" max="15363" width="43.88671875" style="13" bestFit="1" customWidth="1"/>
    <col min="15364" max="15364" width="34.109375" style="13" customWidth="1"/>
    <col min="15365" max="15616" width="9.109375" style="13"/>
    <col min="15617" max="15617" width="13.5546875" style="13" customWidth="1"/>
    <col min="15618" max="15618" width="36.33203125" style="13" bestFit="1" customWidth="1"/>
    <col min="15619" max="15619" width="43.88671875" style="13" bestFit="1" customWidth="1"/>
    <col min="15620" max="15620" width="34.109375" style="13" customWidth="1"/>
    <col min="15621" max="15872" width="9.109375" style="13"/>
    <col min="15873" max="15873" width="13.5546875" style="13" customWidth="1"/>
    <col min="15874" max="15874" width="36.33203125" style="13" bestFit="1" customWidth="1"/>
    <col min="15875" max="15875" width="43.88671875" style="13" bestFit="1" customWidth="1"/>
    <col min="15876" max="15876" width="34.109375" style="13" customWidth="1"/>
    <col min="15877" max="16128" width="9.109375" style="13"/>
    <col min="16129" max="16129" width="13.5546875" style="13" customWidth="1"/>
    <col min="16130" max="16130" width="36.33203125" style="13" bestFit="1" customWidth="1"/>
    <col min="16131" max="16131" width="43.88671875" style="13" bestFit="1" customWidth="1"/>
    <col min="16132" max="16132" width="34.109375" style="13" customWidth="1"/>
    <col min="16133" max="16384" width="9.109375" style="13"/>
  </cols>
  <sheetData>
    <row r="1" spans="1:31" s="7" customFormat="1" ht="12.75" x14ac:dyDescent="0.2">
      <c r="A1" s="7" t="s">
        <v>10</v>
      </c>
      <c r="B1" s="7" t="s">
        <v>11</v>
      </c>
      <c r="C1" s="7" t="s">
        <v>12</v>
      </c>
    </row>
    <row r="2" spans="1:31" s="10" customFormat="1" ht="15" x14ac:dyDescent="0.25">
      <c r="A2" s="8" t="s">
        <v>13</v>
      </c>
      <c r="B2" s="9" t="s">
        <v>14</v>
      </c>
      <c r="C2" s="9" t="s">
        <v>15</v>
      </c>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row>
    <row r="3" spans="1:31" ht="15" x14ac:dyDescent="0.25">
      <c r="A3" s="11" t="s">
        <v>13</v>
      </c>
      <c r="B3" s="12" t="s">
        <v>16</v>
      </c>
      <c r="C3" s="12" t="s">
        <v>17</v>
      </c>
      <c r="D3" s="13"/>
    </row>
    <row r="4" spans="1:31" ht="15" x14ac:dyDescent="0.25">
      <c r="A4" s="11" t="s">
        <v>13</v>
      </c>
      <c r="B4" s="12" t="s">
        <v>18</v>
      </c>
      <c r="C4" s="12" t="s">
        <v>19</v>
      </c>
      <c r="D4" s="13"/>
    </row>
    <row r="5" spans="1:31" ht="15" x14ac:dyDescent="0.25">
      <c r="A5" s="11" t="s">
        <v>13</v>
      </c>
      <c r="B5" s="12" t="s">
        <v>20</v>
      </c>
      <c r="C5" s="12" t="s">
        <v>21</v>
      </c>
      <c r="D5" s="13"/>
    </row>
    <row r="6" spans="1:31" ht="15" x14ac:dyDescent="0.25">
      <c r="A6" s="11" t="s">
        <v>13</v>
      </c>
      <c r="B6" s="12" t="s">
        <v>22</v>
      </c>
      <c r="C6" s="12" t="s">
        <v>23</v>
      </c>
      <c r="D6" s="13"/>
    </row>
    <row r="7" spans="1:31" ht="15" x14ac:dyDescent="0.25">
      <c r="A7" s="11" t="s">
        <v>13</v>
      </c>
      <c r="B7" s="12" t="s">
        <v>24</v>
      </c>
      <c r="C7" s="12" t="s">
        <v>25</v>
      </c>
      <c r="D7" s="13"/>
    </row>
    <row r="8" spans="1:31" ht="15" x14ac:dyDescent="0.25">
      <c r="A8" s="11" t="s">
        <v>13</v>
      </c>
      <c r="B8" s="12" t="s">
        <v>26</v>
      </c>
      <c r="C8" s="12" t="s">
        <v>27</v>
      </c>
      <c r="D8" s="13"/>
    </row>
    <row r="9" spans="1:31" ht="15" x14ac:dyDescent="0.25">
      <c r="A9" s="11" t="s">
        <v>13</v>
      </c>
      <c r="B9" s="12" t="s">
        <v>28</v>
      </c>
      <c r="C9" s="12" t="s">
        <v>29</v>
      </c>
      <c r="D9" s="13"/>
    </row>
    <row r="10" spans="1:31" ht="15" x14ac:dyDescent="0.25">
      <c r="A10" s="11" t="s">
        <v>13</v>
      </c>
      <c r="B10" s="12" t="s">
        <v>30</v>
      </c>
      <c r="C10" s="12" t="s">
        <v>31</v>
      </c>
      <c r="D10" s="13"/>
    </row>
    <row r="11" spans="1:31" ht="15" x14ac:dyDescent="0.25">
      <c r="A11" s="11" t="s">
        <v>13</v>
      </c>
      <c r="B11" s="12" t="s">
        <v>32</v>
      </c>
      <c r="C11" s="12" t="s">
        <v>33</v>
      </c>
      <c r="D11" s="13"/>
    </row>
    <row r="12" spans="1:31" ht="15" x14ac:dyDescent="0.25">
      <c r="A12" s="11" t="s">
        <v>13</v>
      </c>
      <c r="B12" s="12" t="s">
        <v>34</v>
      </c>
      <c r="C12" s="12" t="s">
        <v>35</v>
      </c>
      <c r="D12" s="13"/>
    </row>
    <row r="13" spans="1:31" ht="15" x14ac:dyDescent="0.25">
      <c r="A13" s="11" t="s">
        <v>13</v>
      </c>
      <c r="B13" s="14" t="s">
        <v>36</v>
      </c>
      <c r="C13" s="12" t="s">
        <v>37</v>
      </c>
      <c r="D13" s="13"/>
    </row>
    <row r="14" spans="1:31" ht="15" x14ac:dyDescent="0.25">
      <c r="A14" s="11" t="s">
        <v>13</v>
      </c>
      <c r="B14" s="14" t="s">
        <v>38</v>
      </c>
      <c r="C14" s="12" t="s">
        <v>39</v>
      </c>
      <c r="D14" s="13"/>
    </row>
    <row r="15" spans="1:31" ht="15" x14ac:dyDescent="0.25">
      <c r="A15" s="11" t="s">
        <v>13</v>
      </c>
      <c r="B15" s="14" t="s">
        <v>40</v>
      </c>
      <c r="C15" s="12" t="s">
        <v>41</v>
      </c>
      <c r="D15" s="13"/>
    </row>
    <row r="16" spans="1:31" ht="15" x14ac:dyDescent="0.25">
      <c r="A16" s="11" t="s">
        <v>13</v>
      </c>
      <c r="B16" s="14" t="s">
        <v>42</v>
      </c>
      <c r="C16" s="12" t="s">
        <v>43</v>
      </c>
      <c r="D16" s="13"/>
    </row>
    <row r="17" spans="1:4" ht="15" x14ac:dyDescent="0.25">
      <c r="A17" s="11" t="s">
        <v>13</v>
      </c>
      <c r="B17" s="14" t="s">
        <v>44</v>
      </c>
      <c r="C17" s="12" t="s">
        <v>45</v>
      </c>
      <c r="D17" s="13"/>
    </row>
    <row r="18" spans="1:4" ht="15" x14ac:dyDescent="0.25">
      <c r="A18" s="11" t="s">
        <v>13</v>
      </c>
      <c r="B18" s="14" t="s">
        <v>46</v>
      </c>
      <c r="C18" s="12" t="s">
        <v>47</v>
      </c>
      <c r="D18" s="13"/>
    </row>
    <row r="19" spans="1:4" ht="15" x14ac:dyDescent="0.25">
      <c r="A19" s="11" t="s">
        <v>13</v>
      </c>
      <c r="B19" s="14" t="s">
        <v>48</v>
      </c>
      <c r="C19" s="12" t="s">
        <v>49</v>
      </c>
      <c r="D19" s="13"/>
    </row>
    <row r="20" spans="1:4" ht="15" x14ac:dyDescent="0.25">
      <c r="A20" s="11" t="s">
        <v>13</v>
      </c>
      <c r="B20" s="14" t="s">
        <v>50</v>
      </c>
      <c r="C20" s="12" t="s">
        <v>51</v>
      </c>
      <c r="D20" s="13"/>
    </row>
    <row r="21" spans="1:4" ht="15" x14ac:dyDescent="0.25">
      <c r="A21" s="11" t="s">
        <v>13</v>
      </c>
      <c r="B21" s="15" t="s">
        <v>52</v>
      </c>
      <c r="C21" s="12" t="s">
        <v>53</v>
      </c>
      <c r="D21" s="13"/>
    </row>
    <row r="22" spans="1:4" ht="15" x14ac:dyDescent="0.25">
      <c r="A22" s="11" t="s">
        <v>13</v>
      </c>
      <c r="B22" s="14" t="s">
        <v>54</v>
      </c>
      <c r="C22" s="12" t="s">
        <v>55</v>
      </c>
      <c r="D22" s="13"/>
    </row>
    <row r="23" spans="1:4" ht="26.25" x14ac:dyDescent="0.25">
      <c r="A23" s="11" t="s">
        <v>13</v>
      </c>
      <c r="B23" s="14" t="s">
        <v>892</v>
      </c>
      <c r="C23" s="12" t="s">
        <v>893</v>
      </c>
      <c r="D23" s="13"/>
    </row>
    <row r="24" spans="1:4" ht="15" x14ac:dyDescent="0.25">
      <c r="A24" s="11" t="s">
        <v>13</v>
      </c>
      <c r="B24" s="14" t="s">
        <v>56</v>
      </c>
      <c r="C24" s="12" t="s">
        <v>57</v>
      </c>
      <c r="D24" s="13"/>
    </row>
    <row r="25" spans="1:4" ht="15" x14ac:dyDescent="0.25">
      <c r="A25" s="11" t="s">
        <v>13</v>
      </c>
      <c r="B25" s="14" t="s">
        <v>58</v>
      </c>
      <c r="C25" s="12" t="s">
        <v>59</v>
      </c>
      <c r="D25" s="13"/>
    </row>
    <row r="26" spans="1:4" ht="15" x14ac:dyDescent="0.25">
      <c r="A26" s="11" t="s">
        <v>13</v>
      </c>
      <c r="B26" s="14" t="s">
        <v>60</v>
      </c>
      <c r="C26" s="12" t="s">
        <v>61</v>
      </c>
      <c r="D26" s="13"/>
    </row>
    <row r="27" spans="1:4" ht="15" x14ac:dyDescent="0.25">
      <c r="A27" s="11" t="s">
        <v>13</v>
      </c>
      <c r="B27" s="14" t="s">
        <v>62</v>
      </c>
      <c r="C27" s="12" t="s">
        <v>63</v>
      </c>
      <c r="D27" s="13"/>
    </row>
    <row r="28" spans="1:4" ht="15" x14ac:dyDescent="0.25">
      <c r="A28" s="11" t="s">
        <v>13</v>
      </c>
      <c r="B28" s="14" t="s">
        <v>64</v>
      </c>
      <c r="C28" s="12" t="s">
        <v>65</v>
      </c>
      <c r="D28" s="13"/>
    </row>
    <row r="29" spans="1:4" ht="15" x14ac:dyDescent="0.25">
      <c r="A29" s="11" t="s">
        <v>13</v>
      </c>
      <c r="B29" s="14" t="s">
        <v>66</v>
      </c>
      <c r="C29" s="12" t="s">
        <v>67</v>
      </c>
      <c r="D29" s="13"/>
    </row>
    <row r="30" spans="1:4" ht="15" x14ac:dyDescent="0.25">
      <c r="A30" s="11" t="s">
        <v>13</v>
      </c>
      <c r="B30" s="14" t="s">
        <v>68</v>
      </c>
      <c r="C30" s="12" t="s">
        <v>69</v>
      </c>
      <c r="D30" s="13"/>
    </row>
    <row r="31" spans="1:4" ht="15" x14ac:dyDescent="0.25">
      <c r="A31" s="11" t="s">
        <v>13</v>
      </c>
      <c r="B31" s="14" t="s">
        <v>70</v>
      </c>
      <c r="C31" s="12" t="s">
        <v>71</v>
      </c>
      <c r="D31" s="13"/>
    </row>
    <row r="32" spans="1:4" ht="15" x14ac:dyDescent="0.25">
      <c r="A32" s="11" t="s">
        <v>13</v>
      </c>
      <c r="B32" s="14" t="s">
        <v>72</v>
      </c>
      <c r="C32" s="12" t="s">
        <v>73</v>
      </c>
      <c r="D32" s="13"/>
    </row>
    <row r="33" spans="1:4" ht="15" x14ac:dyDescent="0.25">
      <c r="A33" s="11" t="s">
        <v>13</v>
      </c>
      <c r="B33" s="14" t="s">
        <v>74</v>
      </c>
      <c r="C33" s="12" t="s">
        <v>75</v>
      </c>
      <c r="D33" s="13"/>
    </row>
    <row r="34" spans="1:4" x14ac:dyDescent="0.3">
      <c r="A34" s="11" t="s">
        <v>13</v>
      </c>
      <c r="B34" s="14" t="s">
        <v>76</v>
      </c>
      <c r="C34" s="12" t="s">
        <v>77</v>
      </c>
      <c r="D34" s="13"/>
    </row>
    <row r="35" spans="1:4" x14ac:dyDescent="0.3">
      <c r="A35" s="11" t="s">
        <v>13</v>
      </c>
      <c r="B35" s="14" t="s">
        <v>78</v>
      </c>
      <c r="C35" s="12" t="s">
        <v>79</v>
      </c>
      <c r="D35" s="13"/>
    </row>
    <row r="36" spans="1:4" x14ac:dyDescent="0.3">
      <c r="A36" s="11" t="s">
        <v>13</v>
      </c>
      <c r="B36" s="16" t="s">
        <v>80</v>
      </c>
      <c r="C36" s="17" t="s">
        <v>81</v>
      </c>
      <c r="D36" s="13"/>
    </row>
    <row r="37" spans="1:4" x14ac:dyDescent="0.3">
      <c r="A37" s="11" t="s">
        <v>13</v>
      </c>
      <c r="B37" s="16" t="s">
        <v>82</v>
      </c>
      <c r="C37" s="17" t="s">
        <v>83</v>
      </c>
      <c r="D37" s="13"/>
    </row>
    <row r="38" spans="1:4" x14ac:dyDescent="0.3">
      <c r="A38" s="11" t="s">
        <v>13</v>
      </c>
      <c r="B38" s="16" t="s">
        <v>84</v>
      </c>
      <c r="C38" s="17" t="s">
        <v>85</v>
      </c>
      <c r="D38" s="13"/>
    </row>
    <row r="39" spans="1:4" x14ac:dyDescent="0.3">
      <c r="A39" s="11" t="s">
        <v>13</v>
      </c>
      <c r="B39" s="16" t="s">
        <v>86</v>
      </c>
      <c r="C39" s="17" t="s">
        <v>87</v>
      </c>
      <c r="D39" s="13"/>
    </row>
    <row r="40" spans="1:4" x14ac:dyDescent="0.3">
      <c r="A40" s="11" t="s">
        <v>13</v>
      </c>
      <c r="B40" s="16" t="s">
        <v>88</v>
      </c>
      <c r="C40" s="17" t="s">
        <v>89</v>
      </c>
      <c r="D40" s="13"/>
    </row>
    <row r="41" spans="1:4" x14ac:dyDescent="0.3">
      <c r="A41" s="11" t="s">
        <v>13</v>
      </c>
      <c r="B41" s="16" t="s">
        <v>90</v>
      </c>
      <c r="C41" s="17" t="s">
        <v>91</v>
      </c>
      <c r="D41" s="13"/>
    </row>
    <row r="42" spans="1:4" x14ac:dyDescent="0.3">
      <c r="A42" s="11" t="s">
        <v>13</v>
      </c>
      <c r="B42" s="14" t="s">
        <v>92</v>
      </c>
      <c r="C42" s="12" t="s">
        <v>93</v>
      </c>
      <c r="D42" s="13"/>
    </row>
    <row r="43" spans="1:4" x14ac:dyDescent="0.3">
      <c r="A43" s="11" t="s">
        <v>13</v>
      </c>
      <c r="B43" s="14" t="s">
        <v>94</v>
      </c>
      <c r="C43" s="12" t="s">
        <v>95</v>
      </c>
      <c r="D43" s="13"/>
    </row>
    <row r="44" spans="1:4" x14ac:dyDescent="0.3">
      <c r="A44" s="11" t="s">
        <v>13</v>
      </c>
      <c r="B44" s="14" t="s">
        <v>96</v>
      </c>
      <c r="C44" s="12" t="s">
        <v>97</v>
      </c>
      <c r="D44" s="13"/>
    </row>
    <row r="45" spans="1:4" x14ac:dyDescent="0.3">
      <c r="A45" s="11" t="s">
        <v>13</v>
      </c>
      <c r="B45" s="14" t="s">
        <v>98</v>
      </c>
      <c r="C45" s="12" t="s">
        <v>99</v>
      </c>
      <c r="D45" s="13"/>
    </row>
    <row r="46" spans="1:4" x14ac:dyDescent="0.3">
      <c r="A46" s="11" t="s">
        <v>13</v>
      </c>
      <c r="B46" s="14" t="s">
        <v>100</v>
      </c>
      <c r="C46" s="12" t="s">
        <v>101</v>
      </c>
      <c r="D46" s="13"/>
    </row>
    <row r="47" spans="1:4" x14ac:dyDescent="0.3">
      <c r="A47" s="11" t="s">
        <v>13</v>
      </c>
      <c r="B47" s="14" t="s">
        <v>102</v>
      </c>
      <c r="C47" s="12" t="s">
        <v>103</v>
      </c>
      <c r="D47" s="13"/>
    </row>
    <row r="48" spans="1:4" x14ac:dyDescent="0.3">
      <c r="A48" s="11" t="s">
        <v>13</v>
      </c>
      <c r="B48" s="14" t="s">
        <v>104</v>
      </c>
      <c r="C48" s="12" t="s">
        <v>105</v>
      </c>
      <c r="D48" s="13"/>
    </row>
    <row r="49" spans="1:4" x14ac:dyDescent="0.3">
      <c r="A49" s="11" t="s">
        <v>13</v>
      </c>
      <c r="B49" s="14" t="s">
        <v>106</v>
      </c>
      <c r="C49" s="12" t="s">
        <v>107</v>
      </c>
      <c r="D49" s="13"/>
    </row>
    <row r="50" spans="1:4" x14ac:dyDescent="0.3">
      <c r="A50" s="11" t="s">
        <v>13</v>
      </c>
      <c r="B50" s="12" t="s">
        <v>108</v>
      </c>
      <c r="C50" s="12" t="s">
        <v>109</v>
      </c>
      <c r="D50" s="13"/>
    </row>
    <row r="51" spans="1:4" x14ac:dyDescent="0.3">
      <c r="A51" s="11" t="s">
        <v>13</v>
      </c>
      <c r="B51" s="12" t="s">
        <v>110</v>
      </c>
      <c r="C51" s="12" t="s">
        <v>111</v>
      </c>
      <c r="D51" s="13"/>
    </row>
    <row r="52" spans="1:4" x14ac:dyDescent="0.3">
      <c r="A52" s="11" t="s">
        <v>13</v>
      </c>
      <c r="B52" s="12" t="s">
        <v>112</v>
      </c>
      <c r="C52" s="12" t="s">
        <v>113</v>
      </c>
      <c r="D52" s="13"/>
    </row>
    <row r="53" spans="1:4" x14ac:dyDescent="0.3">
      <c r="A53" s="11" t="s">
        <v>13</v>
      </c>
      <c r="B53" s="12" t="s">
        <v>114</v>
      </c>
      <c r="C53" s="12" t="s">
        <v>115</v>
      </c>
      <c r="D53" s="13"/>
    </row>
    <row r="54" spans="1:4" x14ac:dyDescent="0.3">
      <c r="A54" s="11" t="s">
        <v>13</v>
      </c>
      <c r="B54" s="12" t="s">
        <v>116</v>
      </c>
      <c r="C54" s="12" t="s">
        <v>117</v>
      </c>
      <c r="D54" s="13"/>
    </row>
    <row r="55" spans="1:4" x14ac:dyDescent="0.3">
      <c r="A55" s="11" t="s">
        <v>13</v>
      </c>
      <c r="B55" s="12" t="s">
        <v>118</v>
      </c>
      <c r="C55" s="12" t="s">
        <v>119</v>
      </c>
      <c r="D55" s="13"/>
    </row>
    <row r="56" spans="1:4" x14ac:dyDescent="0.3">
      <c r="A56" s="11" t="s">
        <v>13</v>
      </c>
      <c r="B56" s="12" t="s">
        <v>120</v>
      </c>
      <c r="C56" s="12" t="s">
        <v>121</v>
      </c>
      <c r="D56" s="13"/>
    </row>
    <row r="57" spans="1:4" x14ac:dyDescent="0.3">
      <c r="A57" s="11" t="s">
        <v>13</v>
      </c>
      <c r="B57" s="12" t="s">
        <v>122</v>
      </c>
      <c r="C57" s="12" t="s">
        <v>123</v>
      </c>
      <c r="D57" s="13"/>
    </row>
    <row r="58" spans="1:4" x14ac:dyDescent="0.3">
      <c r="A58" s="11" t="s">
        <v>13</v>
      </c>
      <c r="B58" s="12" t="s">
        <v>124</v>
      </c>
      <c r="C58" s="12" t="s">
        <v>125</v>
      </c>
      <c r="D58" s="13"/>
    </row>
    <row r="59" spans="1:4" x14ac:dyDescent="0.3">
      <c r="A59" s="11" t="s">
        <v>13</v>
      </c>
      <c r="B59" s="12" t="s">
        <v>126</v>
      </c>
      <c r="C59" s="12" t="s">
        <v>127</v>
      </c>
      <c r="D59" s="13"/>
    </row>
    <row r="60" spans="1:4" x14ac:dyDescent="0.3">
      <c r="A60" s="11" t="s">
        <v>13</v>
      </c>
      <c r="B60" s="12" t="s">
        <v>128</v>
      </c>
      <c r="C60" s="12" t="s">
        <v>129</v>
      </c>
      <c r="D60" s="13"/>
    </row>
    <row r="61" spans="1:4" x14ac:dyDescent="0.3">
      <c r="A61" s="11" t="s">
        <v>13</v>
      </c>
      <c r="B61" s="12" t="s">
        <v>130</v>
      </c>
      <c r="C61" s="12" t="s">
        <v>131</v>
      </c>
      <c r="D61" s="13"/>
    </row>
    <row r="62" spans="1:4" x14ac:dyDescent="0.3">
      <c r="A62" s="11" t="s">
        <v>13</v>
      </c>
      <c r="B62" s="12" t="s">
        <v>132</v>
      </c>
      <c r="C62" s="12" t="s">
        <v>133</v>
      </c>
      <c r="D62" s="13"/>
    </row>
    <row r="63" spans="1:4" x14ac:dyDescent="0.3">
      <c r="A63" s="11" t="s">
        <v>13</v>
      </c>
      <c r="B63" s="12" t="s">
        <v>134</v>
      </c>
      <c r="C63" s="12" t="s">
        <v>135</v>
      </c>
      <c r="D63" s="13"/>
    </row>
    <row r="64" spans="1:4" x14ac:dyDescent="0.3">
      <c r="A64" s="11" t="s">
        <v>13</v>
      </c>
      <c r="B64" s="12" t="s">
        <v>136</v>
      </c>
      <c r="C64" s="12" t="s">
        <v>137</v>
      </c>
      <c r="D64" s="13"/>
    </row>
    <row r="65" spans="1:31" x14ac:dyDescent="0.3">
      <c r="A65" s="11" t="s">
        <v>13</v>
      </c>
      <c r="B65" s="12" t="s">
        <v>138</v>
      </c>
      <c r="C65" s="12" t="s">
        <v>139</v>
      </c>
      <c r="D65" s="13"/>
    </row>
    <row r="66" spans="1:31" x14ac:dyDescent="0.3">
      <c r="A66" s="11" t="s">
        <v>13</v>
      </c>
      <c r="B66" s="12" t="s">
        <v>140</v>
      </c>
      <c r="C66" s="12" t="s">
        <v>141</v>
      </c>
      <c r="D66" s="13"/>
    </row>
    <row r="67" spans="1:31" x14ac:dyDescent="0.3">
      <c r="A67" s="11" t="s">
        <v>13</v>
      </c>
      <c r="B67" s="12" t="s">
        <v>142</v>
      </c>
      <c r="C67" s="12" t="s">
        <v>143</v>
      </c>
      <c r="D67" s="13"/>
    </row>
    <row r="68" spans="1:31" x14ac:dyDescent="0.3">
      <c r="A68" s="11" t="s">
        <v>13</v>
      </c>
      <c r="B68" s="12" t="s">
        <v>144</v>
      </c>
      <c r="C68" s="12" t="s">
        <v>145</v>
      </c>
      <c r="D68" s="13"/>
    </row>
    <row r="69" spans="1:31" x14ac:dyDescent="0.3">
      <c r="A69" s="11" t="s">
        <v>13</v>
      </c>
      <c r="B69" s="12" t="s">
        <v>146</v>
      </c>
      <c r="C69" s="12" t="s">
        <v>147</v>
      </c>
      <c r="D69" s="13"/>
    </row>
    <row r="70" spans="1:31" x14ac:dyDescent="0.3">
      <c r="A70" s="11" t="s">
        <v>13</v>
      </c>
      <c r="B70" s="12" t="s">
        <v>148</v>
      </c>
      <c r="C70" s="12" t="s">
        <v>149</v>
      </c>
      <c r="D70" s="13"/>
    </row>
    <row r="71" spans="1:31" x14ac:dyDescent="0.3">
      <c r="A71" s="11" t="s">
        <v>13</v>
      </c>
      <c r="B71" s="12" t="s">
        <v>151</v>
      </c>
      <c r="C71" s="12" t="s">
        <v>152</v>
      </c>
      <c r="D71" s="13"/>
    </row>
    <row r="72" spans="1:31" x14ac:dyDescent="0.3">
      <c r="A72" s="11" t="s">
        <v>13</v>
      </c>
      <c r="B72" s="12" t="s">
        <v>153</v>
      </c>
      <c r="C72" s="12" t="s">
        <v>154</v>
      </c>
      <c r="D72" s="13"/>
    </row>
    <row r="73" spans="1:31" x14ac:dyDescent="0.3">
      <c r="A73" s="11" t="s">
        <v>13</v>
      </c>
      <c r="B73" s="12" t="s">
        <v>155</v>
      </c>
      <c r="C73" s="12" t="s">
        <v>156</v>
      </c>
      <c r="D73" s="13"/>
    </row>
    <row r="74" spans="1:31" x14ac:dyDescent="0.3">
      <c r="A74" s="11" t="s">
        <v>13</v>
      </c>
      <c r="B74" s="12" t="s">
        <v>157</v>
      </c>
      <c r="C74" s="12" t="s">
        <v>158</v>
      </c>
      <c r="D74" s="13"/>
    </row>
    <row r="75" spans="1:31" x14ac:dyDescent="0.3">
      <c r="A75" s="11" t="s">
        <v>13</v>
      </c>
      <c r="B75" s="12" t="s">
        <v>159</v>
      </c>
      <c r="C75" s="12" t="s">
        <v>160</v>
      </c>
      <c r="D75" s="13"/>
    </row>
    <row r="76" spans="1:31" x14ac:dyDescent="0.3">
      <c r="A76" s="11" t="s">
        <v>13</v>
      </c>
      <c r="B76" s="12" t="s">
        <v>161</v>
      </c>
      <c r="C76" s="12" t="s">
        <v>162</v>
      </c>
      <c r="D76" s="13"/>
    </row>
    <row r="77" spans="1:31" x14ac:dyDescent="0.3">
      <c r="A77" s="11" t="s">
        <v>13</v>
      </c>
      <c r="B77" s="12" t="s">
        <v>163</v>
      </c>
      <c r="C77" s="12" t="s">
        <v>894</v>
      </c>
      <c r="D77" s="13"/>
    </row>
    <row r="78" spans="1:31" x14ac:dyDescent="0.3">
      <c r="A78" s="11" t="s">
        <v>13</v>
      </c>
      <c r="B78" s="12" t="s">
        <v>895</v>
      </c>
      <c r="C78" s="12" t="s">
        <v>896</v>
      </c>
      <c r="D78" s="13"/>
    </row>
    <row r="79" spans="1:31" s="10" customFormat="1" x14ac:dyDescent="0.3">
      <c r="A79" s="11" t="s">
        <v>13</v>
      </c>
      <c r="B79" s="12" t="s">
        <v>897</v>
      </c>
      <c r="C79" s="12" t="s">
        <v>898</v>
      </c>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row>
    <row r="80" spans="1:31" s="10" customFormat="1" x14ac:dyDescent="0.3">
      <c r="A80" s="8" t="s">
        <v>164</v>
      </c>
      <c r="B80" s="18" t="s">
        <v>14</v>
      </c>
      <c r="C80" s="9" t="s">
        <v>165</v>
      </c>
      <c r="D80" s="60"/>
    </row>
    <row r="81" spans="1:4" x14ac:dyDescent="0.3">
      <c r="A81" s="11" t="s">
        <v>164</v>
      </c>
      <c r="B81" s="19" t="s">
        <v>16</v>
      </c>
      <c r="C81" s="12" t="s">
        <v>166</v>
      </c>
      <c r="D81" s="51"/>
    </row>
    <row r="82" spans="1:4" x14ac:dyDescent="0.3">
      <c r="A82" s="11" t="s">
        <v>164</v>
      </c>
      <c r="B82" s="19" t="s">
        <v>167</v>
      </c>
      <c r="C82" s="12" t="s">
        <v>168</v>
      </c>
      <c r="D82" s="52"/>
    </row>
    <row r="83" spans="1:4" x14ac:dyDescent="0.3">
      <c r="A83" s="11" t="s">
        <v>164</v>
      </c>
      <c r="B83" s="20" t="s">
        <v>169</v>
      </c>
      <c r="C83" s="12" t="s">
        <v>170</v>
      </c>
      <c r="D83" s="53"/>
    </row>
    <row r="84" spans="1:4" x14ac:dyDescent="0.3">
      <c r="A84" s="11" t="s">
        <v>164</v>
      </c>
      <c r="B84" s="21" t="s">
        <v>36</v>
      </c>
      <c r="C84" s="12" t="s">
        <v>171</v>
      </c>
      <c r="D84" s="54"/>
    </row>
    <row r="85" spans="1:4" x14ac:dyDescent="0.3">
      <c r="A85" s="11" t="s">
        <v>164</v>
      </c>
      <c r="B85" s="21" t="s">
        <v>172</v>
      </c>
      <c r="C85" s="12" t="s">
        <v>173</v>
      </c>
      <c r="D85" s="54"/>
    </row>
    <row r="86" spans="1:4" x14ac:dyDescent="0.3">
      <c r="A86" s="11" t="s">
        <v>164</v>
      </c>
      <c r="B86" s="20" t="s">
        <v>174</v>
      </c>
      <c r="C86" s="12" t="s">
        <v>175</v>
      </c>
      <c r="D86" s="55"/>
    </row>
    <row r="87" spans="1:4" x14ac:dyDescent="0.3">
      <c r="A87" s="11" t="s">
        <v>164</v>
      </c>
      <c r="B87" s="20" t="s">
        <v>176</v>
      </c>
      <c r="C87" s="12" t="s">
        <v>177</v>
      </c>
      <c r="D87" s="53"/>
    </row>
    <row r="88" spans="1:4" x14ac:dyDescent="0.3">
      <c r="A88" s="11" t="s">
        <v>164</v>
      </c>
      <c r="B88" s="20" t="s">
        <v>178</v>
      </c>
      <c r="C88" s="12" t="s">
        <v>179</v>
      </c>
      <c r="D88" s="56"/>
    </row>
    <row r="89" spans="1:4" x14ac:dyDescent="0.3">
      <c r="A89" s="11" t="s">
        <v>164</v>
      </c>
      <c r="B89" s="22" t="s">
        <v>180</v>
      </c>
      <c r="C89" s="12" t="s">
        <v>181</v>
      </c>
      <c r="D89" s="57"/>
    </row>
    <row r="90" spans="1:4" x14ac:dyDescent="0.3">
      <c r="A90" s="11" t="s">
        <v>164</v>
      </c>
      <c r="B90" s="22" t="s">
        <v>182</v>
      </c>
      <c r="C90" s="12" t="s">
        <v>183</v>
      </c>
      <c r="D90" s="57"/>
    </row>
    <row r="91" spans="1:4" x14ac:dyDescent="0.3">
      <c r="A91" s="11" t="s">
        <v>164</v>
      </c>
      <c r="B91" s="22" t="s">
        <v>184</v>
      </c>
      <c r="C91" s="12" t="s">
        <v>185</v>
      </c>
      <c r="D91" s="57"/>
    </row>
    <row r="92" spans="1:4" x14ac:dyDescent="0.3">
      <c r="A92" s="11" t="s">
        <v>164</v>
      </c>
      <c r="B92" s="22" t="s">
        <v>186</v>
      </c>
      <c r="C92" s="12" t="s">
        <v>187</v>
      </c>
      <c r="D92" s="58"/>
    </row>
    <row r="93" spans="1:4" x14ac:dyDescent="0.3">
      <c r="A93" s="11" t="s">
        <v>164</v>
      </c>
      <c r="B93" s="22" t="s">
        <v>188</v>
      </c>
      <c r="C93" s="12" t="s">
        <v>189</v>
      </c>
      <c r="D93" s="59"/>
    </row>
    <row r="94" spans="1:4" x14ac:dyDescent="0.3">
      <c r="A94" s="11" t="s">
        <v>164</v>
      </c>
      <c r="B94" s="50" t="s">
        <v>190</v>
      </c>
      <c r="C94" s="12" t="s">
        <v>191</v>
      </c>
      <c r="D94" s="59"/>
    </row>
    <row r="95" spans="1:4" x14ac:dyDescent="0.3">
      <c r="A95" s="11" t="s">
        <v>164</v>
      </c>
      <c r="B95" s="50" t="s">
        <v>413</v>
      </c>
      <c r="C95" s="12" t="s">
        <v>661</v>
      </c>
      <c r="D95" s="59"/>
    </row>
    <row r="96" spans="1:4" x14ac:dyDescent="0.3">
      <c r="A96" s="11" t="s">
        <v>164</v>
      </c>
      <c r="B96" s="50" t="s">
        <v>414</v>
      </c>
      <c r="C96" s="12" t="s">
        <v>662</v>
      </c>
      <c r="D96" s="59"/>
    </row>
    <row r="97" spans="1:4" x14ac:dyDescent="0.3">
      <c r="A97" s="11" t="s">
        <v>164</v>
      </c>
      <c r="B97" s="50" t="s">
        <v>415</v>
      </c>
      <c r="C97" s="12" t="s">
        <v>663</v>
      </c>
      <c r="D97" s="59"/>
    </row>
    <row r="98" spans="1:4" x14ac:dyDescent="0.3">
      <c r="A98" s="11" t="s">
        <v>164</v>
      </c>
      <c r="B98" s="50" t="s">
        <v>416</v>
      </c>
      <c r="C98" s="12" t="s">
        <v>664</v>
      </c>
      <c r="D98" s="59"/>
    </row>
    <row r="99" spans="1:4" x14ac:dyDescent="0.3">
      <c r="A99" s="11" t="s">
        <v>164</v>
      </c>
      <c r="B99" s="50" t="s">
        <v>636</v>
      </c>
      <c r="C99" s="12" t="s">
        <v>665</v>
      </c>
      <c r="D99" s="59"/>
    </row>
    <row r="100" spans="1:4" s="10" customFormat="1" x14ac:dyDescent="0.3">
      <c r="A100" s="8" t="s">
        <v>192</v>
      </c>
      <c r="B100" s="23" t="s">
        <v>14</v>
      </c>
      <c r="C100" s="9" t="s">
        <v>193</v>
      </c>
      <c r="D100" s="67"/>
    </row>
    <row r="101" spans="1:4" x14ac:dyDescent="0.3">
      <c r="A101" s="11" t="s">
        <v>192</v>
      </c>
      <c r="B101" s="24" t="s">
        <v>16</v>
      </c>
      <c r="C101" s="12" t="s">
        <v>194</v>
      </c>
      <c r="D101" s="63"/>
    </row>
    <row r="102" spans="1:4" x14ac:dyDescent="0.3">
      <c r="A102" s="11" t="s">
        <v>192</v>
      </c>
      <c r="B102" s="24" t="s">
        <v>195</v>
      </c>
      <c r="C102" s="12" t="s">
        <v>196</v>
      </c>
      <c r="D102" s="63"/>
    </row>
    <row r="103" spans="1:4" x14ac:dyDescent="0.3">
      <c r="A103" s="11" t="s">
        <v>192</v>
      </c>
      <c r="B103" s="25" t="s">
        <v>197</v>
      </c>
      <c r="C103" s="12" t="s">
        <v>198</v>
      </c>
      <c r="D103" s="53"/>
    </row>
    <row r="104" spans="1:4" x14ac:dyDescent="0.3">
      <c r="A104" s="11" t="s">
        <v>192</v>
      </c>
      <c r="B104" s="26" t="s">
        <v>199</v>
      </c>
      <c r="C104" s="12" t="s">
        <v>200</v>
      </c>
      <c r="D104" s="64"/>
    </row>
    <row r="105" spans="1:4" x14ac:dyDescent="0.3">
      <c r="A105" s="11" t="s">
        <v>192</v>
      </c>
      <c r="B105" s="25" t="s">
        <v>201</v>
      </c>
      <c r="C105" s="12" t="s">
        <v>202</v>
      </c>
      <c r="D105" s="53"/>
    </row>
    <row r="106" spans="1:4" x14ac:dyDescent="0.3">
      <c r="A106" s="11" t="s">
        <v>192</v>
      </c>
      <c r="B106" s="25" t="s">
        <v>203</v>
      </c>
      <c r="C106" s="12" t="s">
        <v>204</v>
      </c>
      <c r="D106" s="53"/>
    </row>
    <row r="107" spans="1:4" x14ac:dyDescent="0.3">
      <c r="A107" s="11" t="s">
        <v>192</v>
      </c>
      <c r="B107" s="25" t="s">
        <v>205</v>
      </c>
      <c r="C107" s="12" t="s">
        <v>206</v>
      </c>
      <c r="D107" s="56"/>
    </row>
    <row r="108" spans="1:4" x14ac:dyDescent="0.3">
      <c r="A108" s="11" t="s">
        <v>192</v>
      </c>
      <c r="B108" s="27" t="s">
        <v>207</v>
      </c>
      <c r="C108" s="12" t="s">
        <v>208</v>
      </c>
      <c r="D108" s="53"/>
    </row>
    <row r="109" spans="1:4" x14ac:dyDescent="0.3">
      <c r="A109" s="11" t="s">
        <v>192</v>
      </c>
      <c r="B109" s="28" t="s">
        <v>209</v>
      </c>
      <c r="C109" s="12" t="s">
        <v>210</v>
      </c>
      <c r="D109" s="59"/>
    </row>
    <row r="110" spans="1:4" x14ac:dyDescent="0.3">
      <c r="A110" s="11" t="s">
        <v>192</v>
      </c>
      <c r="B110" s="28" t="s">
        <v>669</v>
      </c>
      <c r="C110" s="12" t="s">
        <v>856</v>
      </c>
      <c r="D110" s="59"/>
    </row>
    <row r="111" spans="1:4" x14ac:dyDescent="0.3">
      <c r="A111" s="11" t="s">
        <v>192</v>
      </c>
      <c r="B111" s="25" t="s">
        <v>211</v>
      </c>
      <c r="C111" s="12" t="s">
        <v>857</v>
      </c>
      <c r="D111" s="65"/>
    </row>
    <row r="112" spans="1:4" x14ac:dyDescent="0.3">
      <c r="A112" s="11" t="s">
        <v>192</v>
      </c>
      <c r="B112" s="28" t="s">
        <v>212</v>
      </c>
      <c r="C112" s="12" t="s">
        <v>213</v>
      </c>
      <c r="D112" s="59"/>
    </row>
    <row r="113" spans="1:4" x14ac:dyDescent="0.3">
      <c r="A113" s="11" t="s">
        <v>192</v>
      </c>
      <c r="B113" s="29" t="s">
        <v>214</v>
      </c>
      <c r="C113" s="12" t="s">
        <v>215</v>
      </c>
      <c r="D113" s="66"/>
    </row>
    <row r="114" spans="1:4" x14ac:dyDescent="0.3">
      <c r="A114" s="11" t="s">
        <v>192</v>
      </c>
      <c r="B114" s="29" t="s">
        <v>216</v>
      </c>
      <c r="C114" s="12" t="s">
        <v>217</v>
      </c>
      <c r="D114" s="66"/>
    </row>
    <row r="115" spans="1:4" x14ac:dyDescent="0.3">
      <c r="A115" s="11" t="s">
        <v>192</v>
      </c>
      <c r="B115" s="29" t="s">
        <v>218</v>
      </c>
      <c r="C115" s="12" t="s">
        <v>219</v>
      </c>
      <c r="D115" s="66"/>
    </row>
    <row r="116" spans="1:4" x14ac:dyDescent="0.3">
      <c r="A116" s="11" t="s">
        <v>192</v>
      </c>
      <c r="B116" s="29" t="s">
        <v>220</v>
      </c>
      <c r="C116" s="12" t="s">
        <v>221</v>
      </c>
      <c r="D116" s="66"/>
    </row>
    <row r="117" spans="1:4" x14ac:dyDescent="0.3">
      <c r="A117" s="11" t="s">
        <v>192</v>
      </c>
      <c r="B117" s="29" t="s">
        <v>222</v>
      </c>
      <c r="C117" s="12" t="s">
        <v>223</v>
      </c>
      <c r="D117" s="66"/>
    </row>
    <row r="118" spans="1:4" x14ac:dyDescent="0.3">
      <c r="A118" s="11" t="s">
        <v>192</v>
      </c>
      <c r="B118" s="29" t="s">
        <v>224</v>
      </c>
      <c r="C118" s="12" t="s">
        <v>225</v>
      </c>
      <c r="D118" s="57"/>
    </row>
    <row r="119" spans="1:4" x14ac:dyDescent="0.3">
      <c r="A119" s="11" t="s">
        <v>192</v>
      </c>
      <c r="B119" s="29" t="s">
        <v>226</v>
      </c>
      <c r="C119" s="12" t="s">
        <v>227</v>
      </c>
      <c r="D119" s="57"/>
    </row>
    <row r="120" spans="1:4" x14ac:dyDescent="0.3">
      <c r="A120" s="11" t="s">
        <v>192</v>
      </c>
      <c r="B120" s="29" t="s">
        <v>228</v>
      </c>
      <c r="C120" s="12" t="s">
        <v>229</v>
      </c>
      <c r="D120" s="57"/>
    </row>
    <row r="121" spans="1:4" x14ac:dyDescent="0.3">
      <c r="A121" s="11" t="s">
        <v>192</v>
      </c>
      <c r="B121" s="29" t="s">
        <v>230</v>
      </c>
      <c r="C121" s="12" t="s">
        <v>231</v>
      </c>
      <c r="D121" s="57"/>
    </row>
    <row r="122" spans="1:4" x14ac:dyDescent="0.3">
      <c r="A122" s="11" t="s">
        <v>192</v>
      </c>
      <c r="B122" s="29" t="s">
        <v>232</v>
      </c>
      <c r="C122" s="12" t="s">
        <v>233</v>
      </c>
      <c r="D122" s="57"/>
    </row>
    <row r="123" spans="1:4" x14ac:dyDescent="0.3">
      <c r="A123" s="11" t="s">
        <v>192</v>
      </c>
      <c r="B123" s="29" t="s">
        <v>670</v>
      </c>
      <c r="C123" s="12" t="s">
        <v>858</v>
      </c>
      <c r="D123" s="57"/>
    </row>
    <row r="124" spans="1:4" x14ac:dyDescent="0.3">
      <c r="A124" s="11" t="s">
        <v>192</v>
      </c>
      <c r="B124" s="29" t="s">
        <v>671</v>
      </c>
      <c r="C124" s="12" t="s">
        <v>859</v>
      </c>
      <c r="D124" s="57"/>
    </row>
    <row r="125" spans="1:4" x14ac:dyDescent="0.3">
      <c r="A125" s="11" t="s">
        <v>192</v>
      </c>
      <c r="B125" s="29" t="s">
        <v>672</v>
      </c>
      <c r="C125" s="12" t="s">
        <v>860</v>
      </c>
      <c r="D125" s="57"/>
    </row>
    <row r="126" spans="1:4" x14ac:dyDescent="0.3">
      <c r="A126" s="11" t="s">
        <v>192</v>
      </c>
      <c r="B126" s="29" t="s">
        <v>673</v>
      </c>
      <c r="C126" s="12" t="s">
        <v>861</v>
      </c>
      <c r="D126" s="57"/>
    </row>
    <row r="127" spans="1:4" x14ac:dyDescent="0.3">
      <c r="A127" s="11" t="s">
        <v>192</v>
      </c>
      <c r="B127" s="50" t="s">
        <v>636</v>
      </c>
      <c r="C127" s="12" t="s">
        <v>862</v>
      </c>
      <c r="D127" s="62"/>
    </row>
    <row r="128" spans="1:4" x14ac:dyDescent="0.3">
      <c r="B128" s="14"/>
      <c r="C128" s="12"/>
    </row>
    <row r="129" spans="2:3" x14ac:dyDescent="0.3">
      <c r="B129" s="14"/>
      <c r="C129" s="12"/>
    </row>
    <row r="130" spans="2:3" x14ac:dyDescent="0.3">
      <c r="B130" s="14"/>
      <c r="C130" s="12"/>
    </row>
    <row r="131" spans="2:3" x14ac:dyDescent="0.3">
      <c r="B131" s="14"/>
      <c r="C131" s="12"/>
    </row>
    <row r="132" spans="2:3" x14ac:dyDescent="0.3">
      <c r="B132" s="14"/>
      <c r="C132" s="12"/>
    </row>
    <row r="133" spans="2:3" x14ac:dyDescent="0.3">
      <c r="B133" s="14"/>
      <c r="C133" s="12"/>
    </row>
    <row r="134" spans="2:3" x14ac:dyDescent="0.3">
      <c r="B134" s="14"/>
      <c r="C134" s="12"/>
    </row>
    <row r="135" spans="2:3" x14ac:dyDescent="0.3">
      <c r="B135" s="14"/>
      <c r="C135" s="12"/>
    </row>
    <row r="136" spans="2:3" x14ac:dyDescent="0.3">
      <c r="B136" s="14"/>
      <c r="C136" s="12"/>
    </row>
    <row r="137" spans="2:3" x14ac:dyDescent="0.3">
      <c r="B137" s="14"/>
      <c r="C137" s="12"/>
    </row>
    <row r="138" spans="2:3" x14ac:dyDescent="0.3">
      <c r="B138" s="14"/>
      <c r="C138" s="12"/>
    </row>
    <row r="139" spans="2:3" x14ac:dyDescent="0.3">
      <c r="B139" s="14"/>
      <c r="C139" s="12"/>
    </row>
    <row r="140" spans="2:3" x14ac:dyDescent="0.3">
      <c r="B140" s="14"/>
      <c r="C140" s="12"/>
    </row>
    <row r="141" spans="2:3" x14ac:dyDescent="0.3">
      <c r="B141" s="14"/>
      <c r="C141" s="12"/>
    </row>
    <row r="142" spans="2:3" x14ac:dyDescent="0.3">
      <c r="B142" s="14"/>
      <c r="C142" s="12"/>
    </row>
    <row r="143" spans="2:3" x14ac:dyDescent="0.3">
      <c r="B143" s="14"/>
      <c r="C143" s="12"/>
    </row>
    <row r="144" spans="2:3" x14ac:dyDescent="0.3">
      <c r="B144" s="14"/>
      <c r="C144" s="12"/>
    </row>
    <row r="145" spans="2:3" x14ac:dyDescent="0.3">
      <c r="B145" s="14"/>
      <c r="C145" s="12"/>
    </row>
    <row r="146" spans="2:3" x14ac:dyDescent="0.3">
      <c r="B146" s="14"/>
      <c r="C146" s="12"/>
    </row>
    <row r="147" spans="2:3" x14ac:dyDescent="0.3">
      <c r="B147" s="14"/>
      <c r="C147" s="12"/>
    </row>
    <row r="148" spans="2:3" x14ac:dyDescent="0.3">
      <c r="B148" s="14"/>
      <c r="C148" s="12"/>
    </row>
    <row r="149" spans="2:3" x14ac:dyDescent="0.3">
      <c r="B149" s="14"/>
      <c r="C149" s="12"/>
    </row>
    <row r="150" spans="2:3" x14ac:dyDescent="0.3">
      <c r="B150" s="14"/>
      <c r="C150" s="12"/>
    </row>
    <row r="151" spans="2:3" x14ac:dyDescent="0.3">
      <c r="B151" s="14"/>
      <c r="C151" s="12"/>
    </row>
    <row r="152" spans="2:3" x14ac:dyDescent="0.3">
      <c r="B152" s="14"/>
      <c r="C152" s="12"/>
    </row>
    <row r="153" spans="2:3" x14ac:dyDescent="0.3">
      <c r="B153" s="14"/>
      <c r="C153" s="12"/>
    </row>
    <row r="154" spans="2:3" x14ac:dyDescent="0.3">
      <c r="B154" s="14"/>
      <c r="C154" s="12"/>
    </row>
    <row r="155" spans="2:3" x14ac:dyDescent="0.3">
      <c r="B155" s="14"/>
      <c r="C155" s="12"/>
    </row>
    <row r="156" spans="2:3" x14ac:dyDescent="0.3">
      <c r="B156" s="14"/>
      <c r="C156" s="12"/>
    </row>
    <row r="157" spans="2:3" x14ac:dyDescent="0.3">
      <c r="B157" s="14"/>
      <c r="C157" s="12"/>
    </row>
    <row r="158" spans="2:3" x14ac:dyDescent="0.3">
      <c r="B158" s="14"/>
      <c r="C158" s="12"/>
    </row>
    <row r="159" spans="2:3" x14ac:dyDescent="0.3">
      <c r="B159" s="14"/>
      <c r="C159" s="12"/>
    </row>
    <row r="160" spans="2:3" x14ac:dyDescent="0.3">
      <c r="B160" s="14"/>
      <c r="C160" s="12"/>
    </row>
    <row r="161" spans="2:3" x14ac:dyDescent="0.3">
      <c r="B161" s="14"/>
      <c r="C161" s="12"/>
    </row>
    <row r="162" spans="2:3" x14ac:dyDescent="0.3">
      <c r="B162" s="14"/>
      <c r="C162" s="12"/>
    </row>
    <row r="163" spans="2:3" x14ac:dyDescent="0.3">
      <c r="B163" s="14"/>
      <c r="C163" s="12"/>
    </row>
    <row r="164" spans="2:3" x14ac:dyDescent="0.3">
      <c r="B164" s="14"/>
      <c r="C164" s="12"/>
    </row>
    <row r="165" spans="2:3" x14ac:dyDescent="0.3">
      <c r="B165" s="14"/>
      <c r="C165" s="12"/>
    </row>
    <row r="166" spans="2:3" x14ac:dyDescent="0.3">
      <c r="B166" s="14"/>
      <c r="C166" s="12"/>
    </row>
    <row r="167" spans="2:3" x14ac:dyDescent="0.3">
      <c r="B167" s="14"/>
      <c r="C167" s="12"/>
    </row>
    <row r="168" spans="2:3" x14ac:dyDescent="0.3">
      <c r="B168" s="14"/>
      <c r="C168" s="12"/>
    </row>
    <row r="169" spans="2:3" x14ac:dyDescent="0.3">
      <c r="B169" s="14"/>
      <c r="C169" s="12"/>
    </row>
    <row r="170" spans="2:3" x14ac:dyDescent="0.3">
      <c r="B170" s="14"/>
      <c r="C170" s="12"/>
    </row>
    <row r="171" spans="2:3" x14ac:dyDescent="0.3">
      <c r="B171" s="14"/>
      <c r="C171" s="12"/>
    </row>
    <row r="172" spans="2:3" x14ac:dyDescent="0.3">
      <c r="B172" s="14"/>
      <c r="C172" s="12"/>
    </row>
    <row r="173" spans="2:3" x14ac:dyDescent="0.3">
      <c r="B173" s="14"/>
      <c r="C173" s="12"/>
    </row>
    <row r="174" spans="2:3" x14ac:dyDescent="0.3">
      <c r="B174" s="14"/>
      <c r="C174" s="12"/>
    </row>
    <row r="175" spans="2:3" x14ac:dyDescent="0.3">
      <c r="B175" s="14"/>
      <c r="C175" s="12"/>
    </row>
    <row r="176" spans="2:3" x14ac:dyDescent="0.3">
      <c r="B176" s="14"/>
      <c r="C176" s="12"/>
    </row>
    <row r="177" spans="2:3" x14ac:dyDescent="0.3">
      <c r="B177" s="14"/>
      <c r="C177" s="12"/>
    </row>
    <row r="178" spans="2:3" x14ac:dyDescent="0.3">
      <c r="B178" s="14"/>
      <c r="C178" s="12"/>
    </row>
    <row r="179" spans="2:3" x14ac:dyDescent="0.3">
      <c r="B179" s="14"/>
      <c r="C179" s="12"/>
    </row>
    <row r="180" spans="2:3" x14ac:dyDescent="0.3">
      <c r="B180" s="14"/>
      <c r="C180" s="12"/>
    </row>
    <row r="181" spans="2:3" x14ac:dyDescent="0.3">
      <c r="B181" s="14"/>
      <c r="C181" s="12"/>
    </row>
    <row r="182" spans="2:3" x14ac:dyDescent="0.3">
      <c r="B182" s="14"/>
      <c r="C182" s="12"/>
    </row>
    <row r="183" spans="2:3" x14ac:dyDescent="0.3">
      <c r="B183" s="14"/>
      <c r="C183" s="12"/>
    </row>
    <row r="184" spans="2:3" x14ac:dyDescent="0.3">
      <c r="B184" s="14"/>
      <c r="C184" s="12"/>
    </row>
    <row r="185" spans="2:3" x14ac:dyDescent="0.3">
      <c r="B185" s="14"/>
      <c r="C185" s="12"/>
    </row>
    <row r="186" spans="2:3" x14ac:dyDescent="0.3">
      <c r="B186" s="14"/>
      <c r="C186" s="12"/>
    </row>
    <row r="187" spans="2:3" x14ac:dyDescent="0.3">
      <c r="B187" s="14"/>
      <c r="C187" s="12"/>
    </row>
    <row r="188" spans="2:3" x14ac:dyDescent="0.3">
      <c r="B188" s="14"/>
      <c r="C188" s="12"/>
    </row>
    <row r="189" spans="2:3" x14ac:dyDescent="0.3">
      <c r="B189" s="14"/>
      <c r="C189" s="12"/>
    </row>
    <row r="190" spans="2:3" x14ac:dyDescent="0.3">
      <c r="B190" s="14"/>
      <c r="C190" s="12"/>
    </row>
    <row r="191" spans="2:3" x14ac:dyDescent="0.3">
      <c r="B191" s="14"/>
      <c r="C191" s="12"/>
    </row>
    <row r="192" spans="2:3" x14ac:dyDescent="0.3">
      <c r="B192" s="14"/>
      <c r="C192" s="12"/>
    </row>
    <row r="193" spans="2:3" x14ac:dyDescent="0.3">
      <c r="B193" s="14"/>
      <c r="C193" s="12"/>
    </row>
    <row r="194" spans="2:3" x14ac:dyDescent="0.3">
      <c r="B194" s="14"/>
      <c r="C194" s="12"/>
    </row>
    <row r="195" spans="2:3" x14ac:dyDescent="0.3">
      <c r="B195" s="14"/>
      <c r="C195" s="12"/>
    </row>
    <row r="196" spans="2:3" x14ac:dyDescent="0.3">
      <c r="B196" s="14"/>
      <c r="C196" s="12"/>
    </row>
    <row r="197" spans="2:3" x14ac:dyDescent="0.3">
      <c r="B197" s="14"/>
      <c r="C197" s="12"/>
    </row>
    <row r="198" spans="2:3" x14ac:dyDescent="0.3">
      <c r="B198" s="14"/>
      <c r="C198" s="12"/>
    </row>
    <row r="199" spans="2:3" x14ac:dyDescent="0.3">
      <c r="B199" s="14"/>
      <c r="C199" s="12"/>
    </row>
    <row r="200" spans="2:3" x14ac:dyDescent="0.3">
      <c r="B200" s="14"/>
      <c r="C200" s="12"/>
    </row>
    <row r="201" spans="2:3" x14ac:dyDescent="0.3">
      <c r="B201" s="14"/>
      <c r="C201" s="12"/>
    </row>
    <row r="202" spans="2:3" x14ac:dyDescent="0.3">
      <c r="B202" s="14"/>
      <c r="C202" s="12"/>
    </row>
    <row r="203" spans="2:3" x14ac:dyDescent="0.3">
      <c r="B203" s="14"/>
      <c r="C203" s="12"/>
    </row>
    <row r="204" spans="2:3" x14ac:dyDescent="0.3">
      <c r="B204" s="14"/>
      <c r="C204" s="12"/>
    </row>
    <row r="205" spans="2:3" x14ac:dyDescent="0.3">
      <c r="B205" s="14"/>
      <c r="C205" s="12"/>
    </row>
    <row r="206" spans="2:3" x14ac:dyDescent="0.3">
      <c r="B206" s="14"/>
      <c r="C206" s="12"/>
    </row>
    <row r="207" spans="2:3" x14ac:dyDescent="0.3">
      <c r="B207" s="14"/>
      <c r="C207" s="12"/>
    </row>
    <row r="208" spans="2:3" x14ac:dyDescent="0.3">
      <c r="B208" s="14"/>
      <c r="C208" s="12"/>
    </row>
    <row r="209" spans="2:3" x14ac:dyDescent="0.3">
      <c r="B209" s="14"/>
      <c r="C209" s="12"/>
    </row>
    <row r="210" spans="2:3" x14ac:dyDescent="0.3">
      <c r="B210" s="14"/>
      <c r="C210" s="12"/>
    </row>
    <row r="211" spans="2:3" x14ac:dyDescent="0.3">
      <c r="B211" s="14"/>
      <c r="C211" s="12"/>
    </row>
    <row r="212" spans="2:3" x14ac:dyDescent="0.3">
      <c r="B212" s="14"/>
      <c r="C212" s="12"/>
    </row>
    <row r="213" spans="2:3" x14ac:dyDescent="0.3">
      <c r="B213" s="14"/>
      <c r="C213" s="12"/>
    </row>
    <row r="214" spans="2:3" x14ac:dyDescent="0.3">
      <c r="B214" s="14"/>
      <c r="C214" s="12"/>
    </row>
    <row r="215" spans="2:3" x14ac:dyDescent="0.3">
      <c r="B215" s="14"/>
      <c r="C215" s="12"/>
    </row>
    <row r="216" spans="2:3" x14ac:dyDescent="0.3">
      <c r="B216" s="14"/>
      <c r="C216" s="12"/>
    </row>
    <row r="217" spans="2:3" x14ac:dyDescent="0.3">
      <c r="B217" s="14"/>
      <c r="C217" s="12"/>
    </row>
    <row r="218" spans="2:3" x14ac:dyDescent="0.3">
      <c r="B218" s="14"/>
      <c r="C218" s="12"/>
    </row>
    <row r="219" spans="2:3" x14ac:dyDescent="0.3">
      <c r="B219" s="14"/>
      <c r="C219" s="12"/>
    </row>
    <row r="220" spans="2:3" x14ac:dyDescent="0.3">
      <c r="B220" s="14"/>
      <c r="C220" s="12"/>
    </row>
    <row r="221" spans="2:3" x14ac:dyDescent="0.3">
      <c r="B221" s="14"/>
      <c r="C221" s="12"/>
    </row>
    <row r="222" spans="2:3" x14ac:dyDescent="0.3">
      <c r="B222" s="14"/>
      <c r="C222" s="12"/>
    </row>
    <row r="223" spans="2:3" x14ac:dyDescent="0.3">
      <c r="B223" s="14"/>
      <c r="C223" s="12"/>
    </row>
    <row r="224" spans="2:3" x14ac:dyDescent="0.3">
      <c r="B224" s="14"/>
      <c r="C224" s="12"/>
    </row>
    <row r="225" spans="2:3" x14ac:dyDescent="0.3">
      <c r="B225" s="14"/>
      <c r="C225" s="12"/>
    </row>
    <row r="226" spans="2:3" x14ac:dyDescent="0.3">
      <c r="B226" s="14"/>
      <c r="C226" s="12"/>
    </row>
    <row r="227" spans="2:3" x14ac:dyDescent="0.3">
      <c r="B227" s="14"/>
      <c r="C227" s="12"/>
    </row>
    <row r="228" spans="2:3" x14ac:dyDescent="0.3">
      <c r="B228" s="14"/>
      <c r="C228" s="12"/>
    </row>
    <row r="229" spans="2:3" x14ac:dyDescent="0.3">
      <c r="B229" s="14"/>
      <c r="C229" s="12"/>
    </row>
    <row r="230" spans="2:3" x14ac:dyDescent="0.3">
      <c r="B230" s="14"/>
      <c r="C230" s="12"/>
    </row>
    <row r="231" spans="2:3" x14ac:dyDescent="0.3">
      <c r="B231" s="14"/>
      <c r="C231" s="12"/>
    </row>
    <row r="232" spans="2:3" x14ac:dyDescent="0.3">
      <c r="B232" s="14"/>
      <c r="C232" s="12"/>
    </row>
    <row r="233" spans="2:3" x14ac:dyDescent="0.3">
      <c r="B233" s="14"/>
      <c r="C233" s="12"/>
    </row>
    <row r="234" spans="2:3" x14ac:dyDescent="0.3">
      <c r="B234" s="14"/>
      <c r="C234" s="12"/>
    </row>
    <row r="235" spans="2:3" x14ac:dyDescent="0.3">
      <c r="B235" s="14"/>
      <c r="C235" s="12"/>
    </row>
    <row r="236" spans="2:3" x14ac:dyDescent="0.3">
      <c r="B236" s="14"/>
      <c r="C236" s="12"/>
    </row>
    <row r="237" spans="2:3" x14ac:dyDescent="0.3">
      <c r="B237" s="14"/>
      <c r="C237" s="12"/>
    </row>
    <row r="238" spans="2:3" x14ac:dyDescent="0.3">
      <c r="B238" s="14"/>
      <c r="C238" s="12"/>
    </row>
    <row r="239" spans="2:3" x14ac:dyDescent="0.3">
      <c r="B239" s="14"/>
      <c r="C239" s="12"/>
    </row>
    <row r="240" spans="2:3" x14ac:dyDescent="0.3">
      <c r="B240" s="14"/>
      <c r="C240" s="12"/>
    </row>
    <row r="241" spans="2:3" x14ac:dyDescent="0.3">
      <c r="B241" s="14"/>
      <c r="C241" s="1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6"/>
  <sheetViews>
    <sheetView workbookViewId="0">
      <selection activeCell="C6" sqref="C1:C1048576"/>
    </sheetView>
  </sheetViews>
  <sheetFormatPr defaultRowHeight="14.4" x14ac:dyDescent="0.3"/>
  <cols>
    <col min="1" max="1" width="29.109375" customWidth="1"/>
    <col min="2" max="2" width="23.5546875" style="44" bestFit="1" customWidth="1"/>
    <col min="3" max="3" width="113.33203125" customWidth="1"/>
    <col min="4" max="40" width="9.109375" style="13"/>
    <col min="254" max="254" width="29.109375" customWidth="1"/>
    <col min="255" max="255" width="23.5546875" bestFit="1" customWidth="1"/>
    <col min="256" max="256" width="80.6640625" customWidth="1"/>
    <col min="510" max="510" width="29.109375" customWidth="1"/>
    <col min="511" max="511" width="23.5546875" bestFit="1" customWidth="1"/>
    <col min="512" max="512" width="80.6640625" customWidth="1"/>
    <col min="766" max="766" width="29.109375" customWidth="1"/>
    <col min="767" max="767" width="23.5546875" bestFit="1" customWidth="1"/>
    <col min="768" max="768" width="80.6640625" customWidth="1"/>
    <col min="1022" max="1022" width="29.109375" customWidth="1"/>
    <col min="1023" max="1023" width="23.5546875" bestFit="1" customWidth="1"/>
    <col min="1024" max="1024" width="80.6640625" customWidth="1"/>
    <col min="1278" max="1278" width="29.109375" customWidth="1"/>
    <col min="1279" max="1279" width="23.5546875" bestFit="1" customWidth="1"/>
    <col min="1280" max="1280" width="80.6640625" customWidth="1"/>
    <col min="1534" max="1534" width="29.109375" customWidth="1"/>
    <col min="1535" max="1535" width="23.5546875" bestFit="1" customWidth="1"/>
    <col min="1536" max="1536" width="80.6640625" customWidth="1"/>
    <col min="1790" max="1790" width="29.109375" customWidth="1"/>
    <col min="1791" max="1791" width="23.5546875" bestFit="1" customWidth="1"/>
    <col min="1792" max="1792" width="80.6640625" customWidth="1"/>
    <col min="2046" max="2046" width="29.109375" customWidth="1"/>
    <col min="2047" max="2047" width="23.5546875" bestFit="1" customWidth="1"/>
    <col min="2048" max="2048" width="80.6640625" customWidth="1"/>
    <col min="2302" max="2302" width="29.109375" customWidth="1"/>
    <col min="2303" max="2303" width="23.5546875" bestFit="1" customWidth="1"/>
    <col min="2304" max="2304" width="80.6640625" customWidth="1"/>
    <col min="2558" max="2558" width="29.109375" customWidth="1"/>
    <col min="2559" max="2559" width="23.5546875" bestFit="1" customWidth="1"/>
    <col min="2560" max="2560" width="80.6640625" customWidth="1"/>
    <col min="2814" max="2814" width="29.109375" customWidth="1"/>
    <col min="2815" max="2815" width="23.5546875" bestFit="1" customWidth="1"/>
    <col min="2816" max="2816" width="80.6640625" customWidth="1"/>
    <col min="3070" max="3070" width="29.109375" customWidth="1"/>
    <col min="3071" max="3071" width="23.5546875" bestFit="1" customWidth="1"/>
    <col min="3072" max="3072" width="80.6640625" customWidth="1"/>
    <col min="3326" max="3326" width="29.109375" customWidth="1"/>
    <col min="3327" max="3327" width="23.5546875" bestFit="1" customWidth="1"/>
    <col min="3328" max="3328" width="80.6640625" customWidth="1"/>
    <col min="3582" max="3582" width="29.109375" customWidth="1"/>
    <col min="3583" max="3583" width="23.5546875" bestFit="1" customWidth="1"/>
    <col min="3584" max="3584" width="80.6640625" customWidth="1"/>
    <col min="3838" max="3838" width="29.109375" customWidth="1"/>
    <col min="3839" max="3839" width="23.5546875" bestFit="1" customWidth="1"/>
    <col min="3840" max="3840" width="80.6640625" customWidth="1"/>
    <col min="4094" max="4094" width="29.109375" customWidth="1"/>
    <col min="4095" max="4095" width="23.5546875" bestFit="1" customWidth="1"/>
    <col min="4096" max="4096" width="80.6640625" customWidth="1"/>
    <col min="4350" max="4350" width="29.109375" customWidth="1"/>
    <col min="4351" max="4351" width="23.5546875" bestFit="1" customWidth="1"/>
    <col min="4352" max="4352" width="80.6640625" customWidth="1"/>
    <col min="4606" max="4606" width="29.109375" customWidth="1"/>
    <col min="4607" max="4607" width="23.5546875" bestFit="1" customWidth="1"/>
    <col min="4608" max="4608" width="80.6640625" customWidth="1"/>
    <col min="4862" max="4862" width="29.109375" customWidth="1"/>
    <col min="4863" max="4863" width="23.5546875" bestFit="1" customWidth="1"/>
    <col min="4864" max="4864" width="80.6640625" customWidth="1"/>
    <col min="5118" max="5118" width="29.109375" customWidth="1"/>
    <col min="5119" max="5119" width="23.5546875" bestFit="1" customWidth="1"/>
    <col min="5120" max="5120" width="80.6640625" customWidth="1"/>
    <col min="5374" max="5374" width="29.109375" customWidth="1"/>
    <col min="5375" max="5375" width="23.5546875" bestFit="1" customWidth="1"/>
    <col min="5376" max="5376" width="80.6640625" customWidth="1"/>
    <col min="5630" max="5630" width="29.109375" customWidth="1"/>
    <col min="5631" max="5631" width="23.5546875" bestFit="1" customWidth="1"/>
    <col min="5632" max="5632" width="80.6640625" customWidth="1"/>
    <col min="5886" max="5886" width="29.109375" customWidth="1"/>
    <col min="5887" max="5887" width="23.5546875" bestFit="1" customWidth="1"/>
    <col min="5888" max="5888" width="80.6640625" customWidth="1"/>
    <col min="6142" max="6142" width="29.109375" customWidth="1"/>
    <col min="6143" max="6143" width="23.5546875" bestFit="1" customWidth="1"/>
    <col min="6144" max="6144" width="80.6640625" customWidth="1"/>
    <col min="6398" max="6398" width="29.109375" customWidth="1"/>
    <col min="6399" max="6399" width="23.5546875" bestFit="1" customWidth="1"/>
    <col min="6400" max="6400" width="80.6640625" customWidth="1"/>
    <col min="6654" max="6654" width="29.109375" customWidth="1"/>
    <col min="6655" max="6655" width="23.5546875" bestFit="1" customWidth="1"/>
    <col min="6656" max="6656" width="80.6640625" customWidth="1"/>
    <col min="6910" max="6910" width="29.109375" customWidth="1"/>
    <col min="6911" max="6911" width="23.5546875" bestFit="1" customWidth="1"/>
    <col min="6912" max="6912" width="80.6640625" customWidth="1"/>
    <col min="7166" max="7166" width="29.109375" customWidth="1"/>
    <col min="7167" max="7167" width="23.5546875" bestFit="1" customWidth="1"/>
    <col min="7168" max="7168" width="80.6640625" customWidth="1"/>
    <col min="7422" max="7422" width="29.109375" customWidth="1"/>
    <col min="7423" max="7423" width="23.5546875" bestFit="1" customWidth="1"/>
    <col min="7424" max="7424" width="80.6640625" customWidth="1"/>
    <col min="7678" max="7678" width="29.109375" customWidth="1"/>
    <col min="7679" max="7679" width="23.5546875" bestFit="1" customWidth="1"/>
    <col min="7680" max="7680" width="80.6640625" customWidth="1"/>
    <col min="7934" max="7934" width="29.109375" customWidth="1"/>
    <col min="7935" max="7935" width="23.5546875" bestFit="1" customWidth="1"/>
    <col min="7936" max="7936" width="80.6640625" customWidth="1"/>
    <col min="8190" max="8190" width="29.109375" customWidth="1"/>
    <col min="8191" max="8191" width="23.5546875" bestFit="1" customWidth="1"/>
    <col min="8192" max="8192" width="80.6640625" customWidth="1"/>
    <col min="8446" max="8446" width="29.109375" customWidth="1"/>
    <col min="8447" max="8447" width="23.5546875" bestFit="1" customWidth="1"/>
    <col min="8448" max="8448" width="80.6640625" customWidth="1"/>
    <col min="8702" max="8702" width="29.109375" customWidth="1"/>
    <col min="8703" max="8703" width="23.5546875" bestFit="1" customWidth="1"/>
    <col min="8704" max="8704" width="80.6640625" customWidth="1"/>
    <col min="8958" max="8958" width="29.109375" customWidth="1"/>
    <col min="8959" max="8959" width="23.5546875" bestFit="1" customWidth="1"/>
    <col min="8960" max="8960" width="80.6640625" customWidth="1"/>
    <col min="9214" max="9214" width="29.109375" customWidth="1"/>
    <col min="9215" max="9215" width="23.5546875" bestFit="1" customWidth="1"/>
    <col min="9216" max="9216" width="80.6640625" customWidth="1"/>
    <col min="9470" max="9470" width="29.109375" customWidth="1"/>
    <col min="9471" max="9471" width="23.5546875" bestFit="1" customWidth="1"/>
    <col min="9472" max="9472" width="80.6640625" customWidth="1"/>
    <col min="9726" max="9726" width="29.109375" customWidth="1"/>
    <col min="9727" max="9727" width="23.5546875" bestFit="1" customWidth="1"/>
    <col min="9728" max="9728" width="80.6640625" customWidth="1"/>
    <col min="9982" max="9982" width="29.109375" customWidth="1"/>
    <col min="9983" max="9983" width="23.5546875" bestFit="1" customWidth="1"/>
    <col min="9984" max="9984" width="80.6640625" customWidth="1"/>
    <col min="10238" max="10238" width="29.109375" customWidth="1"/>
    <col min="10239" max="10239" width="23.5546875" bestFit="1" customWidth="1"/>
    <col min="10240" max="10240" width="80.6640625" customWidth="1"/>
    <col min="10494" max="10494" width="29.109375" customWidth="1"/>
    <col min="10495" max="10495" width="23.5546875" bestFit="1" customWidth="1"/>
    <col min="10496" max="10496" width="80.6640625" customWidth="1"/>
    <col min="10750" max="10750" width="29.109375" customWidth="1"/>
    <col min="10751" max="10751" width="23.5546875" bestFit="1" customWidth="1"/>
    <col min="10752" max="10752" width="80.6640625" customWidth="1"/>
    <col min="11006" max="11006" width="29.109375" customWidth="1"/>
    <col min="11007" max="11007" width="23.5546875" bestFit="1" customWidth="1"/>
    <col min="11008" max="11008" width="80.6640625" customWidth="1"/>
    <col min="11262" max="11262" width="29.109375" customWidth="1"/>
    <col min="11263" max="11263" width="23.5546875" bestFit="1" customWidth="1"/>
    <col min="11264" max="11264" width="80.6640625" customWidth="1"/>
    <col min="11518" max="11518" width="29.109375" customWidth="1"/>
    <col min="11519" max="11519" width="23.5546875" bestFit="1" customWidth="1"/>
    <col min="11520" max="11520" width="80.6640625" customWidth="1"/>
    <col min="11774" max="11774" width="29.109375" customWidth="1"/>
    <col min="11775" max="11775" width="23.5546875" bestFit="1" customWidth="1"/>
    <col min="11776" max="11776" width="80.6640625" customWidth="1"/>
    <col min="12030" max="12030" width="29.109375" customWidth="1"/>
    <col min="12031" max="12031" width="23.5546875" bestFit="1" customWidth="1"/>
    <col min="12032" max="12032" width="80.6640625" customWidth="1"/>
    <col min="12286" max="12286" width="29.109375" customWidth="1"/>
    <col min="12287" max="12287" width="23.5546875" bestFit="1" customWidth="1"/>
    <col min="12288" max="12288" width="80.6640625" customWidth="1"/>
    <col min="12542" max="12542" width="29.109375" customWidth="1"/>
    <col min="12543" max="12543" width="23.5546875" bestFit="1" customWidth="1"/>
    <col min="12544" max="12544" width="80.6640625" customWidth="1"/>
    <col min="12798" max="12798" width="29.109375" customWidth="1"/>
    <col min="12799" max="12799" width="23.5546875" bestFit="1" customWidth="1"/>
    <col min="12800" max="12800" width="80.6640625" customWidth="1"/>
    <col min="13054" max="13054" width="29.109375" customWidth="1"/>
    <col min="13055" max="13055" width="23.5546875" bestFit="1" customWidth="1"/>
    <col min="13056" max="13056" width="80.6640625" customWidth="1"/>
    <col min="13310" max="13310" width="29.109375" customWidth="1"/>
    <col min="13311" max="13311" width="23.5546875" bestFit="1" customWidth="1"/>
    <col min="13312" max="13312" width="80.6640625" customWidth="1"/>
    <col min="13566" max="13566" width="29.109375" customWidth="1"/>
    <col min="13567" max="13567" width="23.5546875" bestFit="1" customWidth="1"/>
    <col min="13568" max="13568" width="80.6640625" customWidth="1"/>
    <col min="13822" max="13822" width="29.109375" customWidth="1"/>
    <col min="13823" max="13823" width="23.5546875" bestFit="1" customWidth="1"/>
    <col min="13824" max="13824" width="80.6640625" customWidth="1"/>
    <col min="14078" max="14078" width="29.109375" customWidth="1"/>
    <col min="14079" max="14079" width="23.5546875" bestFit="1" customWidth="1"/>
    <col min="14080" max="14080" width="80.6640625" customWidth="1"/>
    <col min="14334" max="14334" width="29.109375" customWidth="1"/>
    <col min="14335" max="14335" width="23.5546875" bestFit="1" customWidth="1"/>
    <col min="14336" max="14336" width="80.6640625" customWidth="1"/>
    <col min="14590" max="14590" width="29.109375" customWidth="1"/>
    <col min="14591" max="14591" width="23.5546875" bestFit="1" customWidth="1"/>
    <col min="14592" max="14592" width="80.6640625" customWidth="1"/>
    <col min="14846" max="14846" width="29.109375" customWidth="1"/>
    <col min="14847" max="14847" width="23.5546875" bestFit="1" customWidth="1"/>
    <col min="14848" max="14848" width="80.6640625" customWidth="1"/>
    <col min="15102" max="15102" width="29.109375" customWidth="1"/>
    <col min="15103" max="15103" width="23.5546875" bestFit="1" customWidth="1"/>
    <col min="15104" max="15104" width="80.6640625" customWidth="1"/>
    <col min="15358" max="15358" width="29.109375" customWidth="1"/>
    <col min="15359" max="15359" width="23.5546875" bestFit="1" customWidth="1"/>
    <col min="15360" max="15360" width="80.6640625" customWidth="1"/>
    <col min="15614" max="15614" width="29.109375" customWidth="1"/>
    <col min="15615" max="15615" width="23.5546875" bestFit="1" customWidth="1"/>
    <col min="15616" max="15616" width="80.6640625" customWidth="1"/>
    <col min="15870" max="15870" width="29.109375" customWidth="1"/>
    <col min="15871" max="15871" width="23.5546875" bestFit="1" customWidth="1"/>
    <col min="15872" max="15872" width="80.6640625" customWidth="1"/>
    <col min="16126" max="16126" width="29.109375" customWidth="1"/>
    <col min="16127" max="16127" width="23.5546875" bestFit="1" customWidth="1"/>
    <col min="16128" max="16128" width="80.6640625" customWidth="1"/>
  </cols>
  <sheetData>
    <row r="1" spans="1:40" s="7" customFormat="1" ht="12.75" x14ac:dyDescent="0.2">
      <c r="A1" s="7" t="s">
        <v>10</v>
      </c>
      <c r="B1" s="7" t="s">
        <v>11</v>
      </c>
      <c r="C1" s="7" t="s">
        <v>12</v>
      </c>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row>
    <row r="2" spans="1:40" ht="15" x14ac:dyDescent="0.25">
      <c r="A2" t="s">
        <v>234</v>
      </c>
      <c r="B2" s="31" t="s">
        <v>14</v>
      </c>
      <c r="C2" t="s">
        <v>235</v>
      </c>
    </row>
    <row r="3" spans="1:40" ht="15" x14ac:dyDescent="0.25">
      <c r="A3" t="s">
        <v>234</v>
      </c>
      <c r="B3" s="31" t="s">
        <v>16</v>
      </c>
      <c r="C3" t="s">
        <v>236</v>
      </c>
    </row>
    <row r="4" spans="1:40" ht="15" x14ac:dyDescent="0.25">
      <c r="A4" t="s">
        <v>234</v>
      </c>
      <c r="B4" s="31" t="s">
        <v>195</v>
      </c>
      <c r="C4" t="s">
        <v>237</v>
      </c>
    </row>
    <row r="5" spans="1:40" ht="15" x14ac:dyDescent="0.25">
      <c r="A5" t="s">
        <v>234</v>
      </c>
      <c r="B5" s="32" t="s">
        <v>238</v>
      </c>
      <c r="C5" t="s">
        <v>239</v>
      </c>
    </row>
    <row r="6" spans="1:40" ht="15" x14ac:dyDescent="0.25">
      <c r="A6" t="s">
        <v>234</v>
      </c>
      <c r="B6" s="32" t="s">
        <v>240</v>
      </c>
      <c r="C6" s="33" t="s">
        <v>241</v>
      </c>
    </row>
    <row r="7" spans="1:40" ht="15" x14ac:dyDescent="0.25">
      <c r="A7" t="s">
        <v>234</v>
      </c>
      <c r="B7" s="31" t="s">
        <v>242</v>
      </c>
      <c r="C7" s="33" t="s">
        <v>243</v>
      </c>
    </row>
    <row r="8" spans="1:40" ht="15" x14ac:dyDescent="0.25">
      <c r="A8" t="s">
        <v>234</v>
      </c>
      <c r="B8" s="31" t="s">
        <v>244</v>
      </c>
      <c r="C8" s="33" t="s">
        <v>245</v>
      </c>
    </row>
    <row r="9" spans="1:40" ht="15" x14ac:dyDescent="0.25">
      <c r="A9" t="s">
        <v>234</v>
      </c>
      <c r="B9" s="31" t="s">
        <v>246</v>
      </c>
      <c r="C9" s="33" t="s">
        <v>247</v>
      </c>
    </row>
    <row r="10" spans="1:40" ht="15" x14ac:dyDescent="0.25">
      <c r="A10" t="s">
        <v>234</v>
      </c>
      <c r="B10" s="34" t="s">
        <v>248</v>
      </c>
      <c r="C10" s="33" t="s">
        <v>249</v>
      </c>
    </row>
    <row r="11" spans="1:40" ht="15" x14ac:dyDescent="0.25">
      <c r="A11" t="s">
        <v>234</v>
      </c>
      <c r="B11" s="31" t="s">
        <v>250</v>
      </c>
      <c r="C11" s="33" t="s">
        <v>251</v>
      </c>
    </row>
    <row r="12" spans="1:40" ht="15" x14ac:dyDescent="0.25">
      <c r="A12" t="s">
        <v>234</v>
      </c>
      <c r="B12" s="31" t="s">
        <v>252</v>
      </c>
      <c r="C12" s="33" t="s">
        <v>253</v>
      </c>
    </row>
    <row r="13" spans="1:40" ht="15" x14ac:dyDescent="0.25">
      <c r="A13" t="s">
        <v>234</v>
      </c>
      <c r="B13" s="166" t="s">
        <v>2762</v>
      </c>
      <c r="C13" s="33" t="s">
        <v>3068</v>
      </c>
    </row>
    <row r="14" spans="1:40" ht="15" x14ac:dyDescent="0.25">
      <c r="A14" t="s">
        <v>234</v>
      </c>
      <c r="B14" s="166" t="s">
        <v>2763</v>
      </c>
      <c r="C14" s="33" t="s">
        <v>3069</v>
      </c>
    </row>
    <row r="15" spans="1:40" ht="15" x14ac:dyDescent="0.25">
      <c r="A15" t="s">
        <v>234</v>
      </c>
      <c r="B15" s="166" t="s">
        <v>2764</v>
      </c>
      <c r="C15" s="33" t="s">
        <v>3070</v>
      </c>
    </row>
    <row r="16" spans="1:40" ht="15" x14ac:dyDescent="0.25">
      <c r="A16" t="s">
        <v>234</v>
      </c>
      <c r="B16" s="166" t="s">
        <v>2765</v>
      </c>
      <c r="C16" s="33" t="s">
        <v>3071</v>
      </c>
    </row>
    <row r="17" spans="1:40" ht="15.75" thickBot="1" x14ac:dyDescent="0.3">
      <c r="A17" t="s">
        <v>234</v>
      </c>
      <c r="B17" s="166" t="s">
        <v>2766</v>
      </c>
      <c r="C17" s="33" t="s">
        <v>3072</v>
      </c>
    </row>
    <row r="18" spans="1:40" s="38" customFormat="1" ht="15" x14ac:dyDescent="0.25">
      <c r="A18" s="35" t="s">
        <v>13</v>
      </c>
      <c r="B18" s="36" t="s">
        <v>14</v>
      </c>
      <c r="C18" s="37" t="s">
        <v>235</v>
      </c>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row>
    <row r="19" spans="1:40" s="40" customFormat="1" ht="15" x14ac:dyDescent="0.25">
      <c r="A19" s="39" t="s">
        <v>13</v>
      </c>
      <c r="B19" s="20" t="s">
        <v>167</v>
      </c>
      <c r="C19" s="40" t="s">
        <v>254</v>
      </c>
    </row>
    <row r="20" spans="1:40" s="40" customFormat="1" ht="15" x14ac:dyDescent="0.25">
      <c r="A20" s="39" t="s">
        <v>13</v>
      </c>
      <c r="B20" s="20" t="s">
        <v>16</v>
      </c>
      <c r="C20" s="13" t="s">
        <v>236</v>
      </c>
    </row>
    <row r="21" spans="1:40" s="40" customFormat="1" ht="15" x14ac:dyDescent="0.25">
      <c r="A21" s="39" t="s">
        <v>13</v>
      </c>
      <c r="B21" s="20" t="s">
        <v>255</v>
      </c>
      <c r="C21" s="40" t="s">
        <v>256</v>
      </c>
    </row>
    <row r="22" spans="1:40" s="40" customFormat="1" ht="15" x14ac:dyDescent="0.25">
      <c r="A22" s="39" t="s">
        <v>13</v>
      </c>
      <c r="B22" s="20" t="s">
        <v>257</v>
      </c>
      <c r="C22" s="41" t="s">
        <v>258</v>
      </c>
    </row>
    <row r="23" spans="1:40" s="40" customFormat="1" ht="15" x14ac:dyDescent="0.25">
      <c r="A23" s="39" t="s">
        <v>13</v>
      </c>
      <c r="B23" s="20" t="s">
        <v>259</v>
      </c>
      <c r="C23" s="41" t="s">
        <v>260</v>
      </c>
    </row>
    <row r="24" spans="1:40" s="40" customFormat="1" ht="15" x14ac:dyDescent="0.25">
      <c r="A24" s="165" t="s">
        <v>13</v>
      </c>
      <c r="B24" s="19" t="s">
        <v>261</v>
      </c>
      <c r="C24" s="41" t="s">
        <v>262</v>
      </c>
    </row>
    <row r="25" spans="1:40" s="40" customFormat="1" ht="15" x14ac:dyDescent="0.25">
      <c r="A25" s="165" t="s">
        <v>13</v>
      </c>
      <c r="B25" s="42" t="s">
        <v>163</v>
      </c>
      <c r="C25" s="41" t="s">
        <v>263</v>
      </c>
    </row>
    <row r="26" spans="1:40" s="40" customFormat="1" ht="15" x14ac:dyDescent="0.25">
      <c r="A26" s="165" t="s">
        <v>13</v>
      </c>
      <c r="B26" s="42" t="s">
        <v>3051</v>
      </c>
      <c r="C26" s="41" t="s">
        <v>3052</v>
      </c>
    </row>
    <row r="27" spans="1:40" s="40" customFormat="1" ht="15" x14ac:dyDescent="0.25">
      <c r="A27" s="165" t="s">
        <v>13</v>
      </c>
      <c r="B27" s="19" t="s">
        <v>408</v>
      </c>
      <c r="C27" s="165" t="s">
        <v>409</v>
      </c>
    </row>
    <row r="28" spans="1:40" s="40" customFormat="1" ht="15" x14ac:dyDescent="0.25">
      <c r="A28" s="165" t="s">
        <v>13</v>
      </c>
      <c r="B28" s="20" t="s">
        <v>264</v>
      </c>
      <c r="C28" s="41" t="s">
        <v>265</v>
      </c>
    </row>
    <row r="29" spans="1:40" s="40" customFormat="1" ht="15" x14ac:dyDescent="0.25">
      <c r="A29" s="165" t="s">
        <v>13</v>
      </c>
      <c r="B29" s="20" t="s">
        <v>266</v>
      </c>
      <c r="C29" s="41" t="s">
        <v>267</v>
      </c>
    </row>
    <row r="30" spans="1:40" s="40" customFormat="1" ht="15" x14ac:dyDescent="0.25">
      <c r="A30" s="165" t="s">
        <v>13</v>
      </c>
      <c r="B30" s="20" t="s">
        <v>268</v>
      </c>
      <c r="C30" s="13" t="s">
        <v>269</v>
      </c>
    </row>
    <row r="31" spans="1:40" s="40" customFormat="1" ht="15" x14ac:dyDescent="0.25">
      <c r="A31" s="165" t="s">
        <v>13</v>
      </c>
      <c r="B31" s="20" t="s">
        <v>270</v>
      </c>
      <c r="C31" s="41" t="s">
        <v>271</v>
      </c>
    </row>
    <row r="32" spans="1:40" s="40" customFormat="1" ht="15" x14ac:dyDescent="0.25">
      <c r="A32" s="165" t="s">
        <v>13</v>
      </c>
      <c r="B32" s="20" t="s">
        <v>272</v>
      </c>
      <c r="C32" s="41" t="s">
        <v>273</v>
      </c>
    </row>
    <row r="33" spans="1:3" s="40" customFormat="1" ht="15" x14ac:dyDescent="0.25">
      <c r="A33" s="165" t="s">
        <v>13</v>
      </c>
      <c r="B33" s="20" t="s">
        <v>274</v>
      </c>
      <c r="C33" s="13" t="s">
        <v>275</v>
      </c>
    </row>
    <row r="34" spans="1:3" s="40" customFormat="1" ht="15" x14ac:dyDescent="0.25">
      <c r="A34" s="165" t="s">
        <v>13</v>
      </c>
      <c r="B34" s="20" t="s">
        <v>276</v>
      </c>
      <c r="C34" s="41" t="s">
        <v>277</v>
      </c>
    </row>
    <row r="35" spans="1:3" s="40" customFormat="1" x14ac:dyDescent="0.3">
      <c r="A35" s="39" t="s">
        <v>13</v>
      </c>
      <c r="B35" s="20" t="s">
        <v>278</v>
      </c>
      <c r="C35" s="41" t="s">
        <v>279</v>
      </c>
    </row>
    <row r="36" spans="1:3" s="40" customFormat="1" x14ac:dyDescent="0.3">
      <c r="A36" s="39" t="s">
        <v>13</v>
      </c>
      <c r="B36" s="20" t="s">
        <v>280</v>
      </c>
      <c r="C36" s="13" t="s">
        <v>281</v>
      </c>
    </row>
    <row r="37" spans="1:3" s="40" customFormat="1" x14ac:dyDescent="0.3">
      <c r="A37" s="39" t="s">
        <v>13</v>
      </c>
      <c r="B37" s="20" t="s">
        <v>282</v>
      </c>
      <c r="C37" s="41" t="s">
        <v>283</v>
      </c>
    </row>
    <row r="38" spans="1:3" s="40" customFormat="1" x14ac:dyDescent="0.3">
      <c r="A38" s="39" t="s">
        <v>13</v>
      </c>
      <c r="B38" s="20" t="s">
        <v>284</v>
      </c>
      <c r="C38" s="41" t="s">
        <v>285</v>
      </c>
    </row>
    <row r="39" spans="1:3" s="40" customFormat="1" x14ac:dyDescent="0.3">
      <c r="A39" s="39" t="s">
        <v>13</v>
      </c>
      <c r="B39" s="20" t="s">
        <v>286</v>
      </c>
      <c r="C39" s="13" t="s">
        <v>287</v>
      </c>
    </row>
    <row r="40" spans="1:3" s="40" customFormat="1" x14ac:dyDescent="0.3">
      <c r="A40" s="39" t="s">
        <v>13</v>
      </c>
      <c r="B40" s="20" t="s">
        <v>288</v>
      </c>
      <c r="C40" s="41" t="s">
        <v>289</v>
      </c>
    </row>
    <row r="41" spans="1:3" s="40" customFormat="1" x14ac:dyDescent="0.3">
      <c r="A41" s="39" t="s">
        <v>13</v>
      </c>
      <c r="B41" s="20" t="s">
        <v>290</v>
      </c>
      <c r="C41" s="41" t="s">
        <v>291</v>
      </c>
    </row>
    <row r="42" spans="1:3" s="40" customFormat="1" x14ac:dyDescent="0.3">
      <c r="A42" s="39" t="s">
        <v>13</v>
      </c>
      <c r="B42" s="20" t="s">
        <v>292</v>
      </c>
      <c r="C42" s="13" t="s">
        <v>293</v>
      </c>
    </row>
    <row r="43" spans="1:3" s="40" customFormat="1" x14ac:dyDescent="0.3">
      <c r="A43" s="39" t="s">
        <v>13</v>
      </c>
      <c r="B43" s="20" t="s">
        <v>294</v>
      </c>
      <c r="C43" s="41" t="s">
        <v>295</v>
      </c>
    </row>
    <row r="44" spans="1:3" s="40" customFormat="1" x14ac:dyDescent="0.3">
      <c r="A44" s="39" t="s">
        <v>13</v>
      </c>
      <c r="B44" s="20" t="s">
        <v>296</v>
      </c>
      <c r="C44" s="41" t="s">
        <v>297</v>
      </c>
    </row>
    <row r="45" spans="1:3" s="40" customFormat="1" x14ac:dyDescent="0.3">
      <c r="A45" s="39" t="s">
        <v>13</v>
      </c>
      <c r="B45" s="20" t="s">
        <v>298</v>
      </c>
      <c r="C45" s="13" t="s">
        <v>299</v>
      </c>
    </row>
    <row r="46" spans="1:3" s="40" customFormat="1" x14ac:dyDescent="0.3">
      <c r="A46" s="39" t="s">
        <v>13</v>
      </c>
      <c r="B46" s="20" t="s">
        <v>300</v>
      </c>
      <c r="C46" s="41" t="s">
        <v>301</v>
      </c>
    </row>
    <row r="47" spans="1:3" s="40" customFormat="1" x14ac:dyDescent="0.3">
      <c r="A47" s="39" t="s">
        <v>13</v>
      </c>
      <c r="B47" s="20" t="s">
        <v>302</v>
      </c>
      <c r="C47" s="41" t="s">
        <v>303</v>
      </c>
    </row>
    <row r="48" spans="1:3" s="40" customFormat="1" x14ac:dyDescent="0.3">
      <c r="A48" s="39" t="s">
        <v>13</v>
      </c>
      <c r="B48" s="20" t="s">
        <v>304</v>
      </c>
      <c r="C48" s="13" t="s">
        <v>305</v>
      </c>
    </row>
    <row r="49" spans="1:3" s="40" customFormat="1" x14ac:dyDescent="0.3">
      <c r="A49" s="39" t="s">
        <v>13</v>
      </c>
      <c r="B49" s="20" t="s">
        <v>306</v>
      </c>
      <c r="C49" s="41" t="s">
        <v>307</v>
      </c>
    </row>
    <row r="50" spans="1:3" s="40" customFormat="1" x14ac:dyDescent="0.3">
      <c r="A50" s="39" t="s">
        <v>13</v>
      </c>
      <c r="B50" s="20" t="s">
        <v>308</v>
      </c>
      <c r="C50" s="41" t="s">
        <v>309</v>
      </c>
    </row>
    <row r="51" spans="1:3" s="40" customFormat="1" x14ac:dyDescent="0.3">
      <c r="A51" s="39" t="s">
        <v>13</v>
      </c>
      <c r="B51" s="20" t="s">
        <v>310</v>
      </c>
      <c r="C51" s="13" t="s">
        <v>311</v>
      </c>
    </row>
    <row r="52" spans="1:3" s="40" customFormat="1" x14ac:dyDescent="0.3">
      <c r="A52" s="39" t="s">
        <v>13</v>
      </c>
      <c r="B52" s="20" t="s">
        <v>312</v>
      </c>
      <c r="C52" s="41" t="s">
        <v>313</v>
      </c>
    </row>
    <row r="53" spans="1:3" s="40" customFormat="1" x14ac:dyDescent="0.3">
      <c r="A53" s="39" t="s">
        <v>13</v>
      </c>
      <c r="B53" s="20" t="s">
        <v>314</v>
      </c>
      <c r="C53" s="41" t="s">
        <v>315</v>
      </c>
    </row>
    <row r="54" spans="1:3" s="40" customFormat="1" x14ac:dyDescent="0.3">
      <c r="A54" s="39" t="s">
        <v>13</v>
      </c>
      <c r="B54" s="20" t="s">
        <v>316</v>
      </c>
      <c r="C54" s="13" t="s">
        <v>317</v>
      </c>
    </row>
    <row r="55" spans="1:3" s="40" customFormat="1" x14ac:dyDescent="0.3">
      <c r="A55" s="39" t="s">
        <v>13</v>
      </c>
      <c r="B55" s="20" t="s">
        <v>318</v>
      </c>
      <c r="C55" s="41" t="s">
        <v>319</v>
      </c>
    </row>
    <row r="56" spans="1:3" s="40" customFormat="1" x14ac:dyDescent="0.3">
      <c r="A56" s="39" t="s">
        <v>13</v>
      </c>
      <c r="B56" s="20" t="s">
        <v>320</v>
      </c>
      <c r="C56" s="41" t="s">
        <v>321</v>
      </c>
    </row>
    <row r="57" spans="1:3" s="40" customFormat="1" x14ac:dyDescent="0.3">
      <c r="A57" s="39" t="s">
        <v>13</v>
      </c>
      <c r="B57" s="20" t="s">
        <v>322</v>
      </c>
      <c r="C57" s="13" t="s">
        <v>323</v>
      </c>
    </row>
    <row r="58" spans="1:3" s="40" customFormat="1" x14ac:dyDescent="0.3">
      <c r="A58" s="39" t="s">
        <v>13</v>
      </c>
      <c r="B58" s="20" t="s">
        <v>324</v>
      </c>
      <c r="C58" s="41" t="s">
        <v>325</v>
      </c>
    </row>
    <row r="59" spans="1:3" s="40" customFormat="1" x14ac:dyDescent="0.3">
      <c r="A59" s="39" t="s">
        <v>13</v>
      </c>
      <c r="B59" s="20" t="s">
        <v>326</v>
      </c>
      <c r="C59" s="41" t="s">
        <v>327</v>
      </c>
    </row>
    <row r="60" spans="1:3" s="40" customFormat="1" x14ac:dyDescent="0.3">
      <c r="A60" s="39" t="s">
        <v>13</v>
      </c>
      <c r="B60" s="20" t="s">
        <v>328</v>
      </c>
      <c r="C60" s="13" t="s">
        <v>329</v>
      </c>
    </row>
    <row r="61" spans="1:3" s="40" customFormat="1" x14ac:dyDescent="0.3">
      <c r="A61" s="39" t="s">
        <v>13</v>
      </c>
      <c r="B61" s="20" t="s">
        <v>330</v>
      </c>
      <c r="C61" s="41" t="s">
        <v>331</v>
      </c>
    </row>
    <row r="62" spans="1:3" s="40" customFormat="1" x14ac:dyDescent="0.3">
      <c r="A62" s="39" t="s">
        <v>13</v>
      </c>
      <c r="B62" s="20" t="s">
        <v>332</v>
      </c>
      <c r="C62" s="41" t="s">
        <v>333</v>
      </c>
    </row>
    <row r="63" spans="1:3" s="40" customFormat="1" x14ac:dyDescent="0.3">
      <c r="A63" s="39" t="s">
        <v>13</v>
      </c>
      <c r="B63" s="20" t="s">
        <v>334</v>
      </c>
      <c r="C63" s="13" t="s">
        <v>335</v>
      </c>
    </row>
    <row r="64" spans="1:3" s="40" customFormat="1" x14ac:dyDescent="0.3">
      <c r="A64" s="39" t="s">
        <v>13</v>
      </c>
      <c r="B64" s="20" t="s">
        <v>336</v>
      </c>
      <c r="C64" s="41" t="s">
        <v>337</v>
      </c>
    </row>
    <row r="65" spans="1:3" s="40" customFormat="1" x14ac:dyDescent="0.3">
      <c r="A65" s="39" t="s">
        <v>13</v>
      </c>
      <c r="B65" s="20" t="s">
        <v>338</v>
      </c>
      <c r="C65" s="41" t="s">
        <v>339</v>
      </c>
    </row>
    <row r="66" spans="1:3" s="40" customFormat="1" x14ac:dyDescent="0.3">
      <c r="A66" s="39" t="s">
        <v>13</v>
      </c>
      <c r="B66" s="20" t="s">
        <v>340</v>
      </c>
      <c r="C66" s="13" t="s">
        <v>341</v>
      </c>
    </row>
    <row r="67" spans="1:3" s="40" customFormat="1" x14ac:dyDescent="0.3">
      <c r="A67" s="39" t="s">
        <v>13</v>
      </c>
      <c r="B67" s="20" t="s">
        <v>342</v>
      </c>
      <c r="C67" s="41" t="s">
        <v>343</v>
      </c>
    </row>
    <row r="68" spans="1:3" s="40" customFormat="1" x14ac:dyDescent="0.3">
      <c r="A68" s="39" t="s">
        <v>13</v>
      </c>
      <c r="B68" s="20" t="s">
        <v>344</v>
      </c>
      <c r="C68" s="41" t="s">
        <v>345</v>
      </c>
    </row>
    <row r="69" spans="1:3" s="40" customFormat="1" x14ac:dyDescent="0.3">
      <c r="A69" s="39" t="s">
        <v>13</v>
      </c>
      <c r="B69" s="20" t="s">
        <v>346</v>
      </c>
      <c r="C69" s="13" t="s">
        <v>347</v>
      </c>
    </row>
    <row r="70" spans="1:3" s="40" customFormat="1" x14ac:dyDescent="0.3">
      <c r="A70" s="39" t="s">
        <v>13</v>
      </c>
      <c r="B70" s="20" t="s">
        <v>348</v>
      </c>
      <c r="C70" s="41" t="s">
        <v>349</v>
      </c>
    </row>
    <row r="71" spans="1:3" s="40" customFormat="1" x14ac:dyDescent="0.3">
      <c r="A71" s="39" t="s">
        <v>13</v>
      </c>
      <c r="B71" s="20" t="s">
        <v>350</v>
      </c>
      <c r="C71" s="41" t="s">
        <v>351</v>
      </c>
    </row>
    <row r="72" spans="1:3" s="40" customFormat="1" x14ac:dyDescent="0.3">
      <c r="A72" s="39" t="s">
        <v>13</v>
      </c>
      <c r="B72" s="20" t="s">
        <v>352</v>
      </c>
      <c r="C72" s="13" t="s">
        <v>353</v>
      </c>
    </row>
    <row r="73" spans="1:3" s="40" customFormat="1" x14ac:dyDescent="0.3">
      <c r="A73" s="39" t="s">
        <v>13</v>
      </c>
      <c r="B73" s="20" t="s">
        <v>354</v>
      </c>
      <c r="C73" s="41" t="s">
        <v>355</v>
      </c>
    </row>
    <row r="74" spans="1:3" s="40" customFormat="1" x14ac:dyDescent="0.3">
      <c r="A74" s="39" t="s">
        <v>13</v>
      </c>
      <c r="B74" s="20" t="s">
        <v>356</v>
      </c>
      <c r="C74" s="41" t="s">
        <v>357</v>
      </c>
    </row>
    <row r="75" spans="1:3" s="40" customFormat="1" x14ac:dyDescent="0.3">
      <c r="A75" s="39" t="s">
        <v>13</v>
      </c>
      <c r="B75" s="20" t="s">
        <v>358</v>
      </c>
      <c r="C75" s="13" t="s">
        <v>359</v>
      </c>
    </row>
    <row r="76" spans="1:3" s="40" customFormat="1" x14ac:dyDescent="0.3">
      <c r="A76" s="39" t="s">
        <v>13</v>
      </c>
      <c r="B76" s="20" t="s">
        <v>360</v>
      </c>
      <c r="C76" s="41" t="s">
        <v>361</v>
      </c>
    </row>
    <row r="77" spans="1:3" s="40" customFormat="1" x14ac:dyDescent="0.3">
      <c r="A77" s="39" t="s">
        <v>13</v>
      </c>
      <c r="B77" s="20" t="s">
        <v>362</v>
      </c>
      <c r="C77" s="41" t="s">
        <v>363</v>
      </c>
    </row>
    <row r="78" spans="1:3" s="40" customFormat="1" x14ac:dyDescent="0.3">
      <c r="A78" s="39" t="s">
        <v>13</v>
      </c>
      <c r="B78" s="20" t="s">
        <v>364</v>
      </c>
      <c r="C78" s="13" t="s">
        <v>365</v>
      </c>
    </row>
    <row r="79" spans="1:3" s="40" customFormat="1" x14ac:dyDescent="0.3">
      <c r="A79" s="39" t="s">
        <v>13</v>
      </c>
      <c r="B79" s="20" t="s">
        <v>366</v>
      </c>
      <c r="C79" s="41" t="s">
        <v>367</v>
      </c>
    </row>
    <row r="80" spans="1:3" s="40" customFormat="1" x14ac:dyDescent="0.3">
      <c r="A80" s="39" t="s">
        <v>13</v>
      </c>
      <c r="B80" s="20" t="s">
        <v>368</v>
      </c>
      <c r="C80" s="41" t="s">
        <v>369</v>
      </c>
    </row>
    <row r="81" spans="1:3" s="40" customFormat="1" x14ac:dyDescent="0.3">
      <c r="A81" s="39" t="s">
        <v>13</v>
      </c>
      <c r="B81" s="20" t="s">
        <v>370</v>
      </c>
      <c r="C81" s="13" t="s">
        <v>371</v>
      </c>
    </row>
    <row r="82" spans="1:3" s="40" customFormat="1" x14ac:dyDescent="0.3">
      <c r="A82" s="39" t="s">
        <v>13</v>
      </c>
      <c r="B82" s="20" t="s">
        <v>372</v>
      </c>
      <c r="C82" s="41" t="s">
        <v>373</v>
      </c>
    </row>
    <row r="83" spans="1:3" s="40" customFormat="1" x14ac:dyDescent="0.3">
      <c r="A83" s="39" t="s">
        <v>13</v>
      </c>
      <c r="B83" s="20" t="s">
        <v>374</v>
      </c>
      <c r="C83" s="41" t="s">
        <v>375</v>
      </c>
    </row>
    <row r="84" spans="1:3" s="40" customFormat="1" x14ac:dyDescent="0.3">
      <c r="A84" s="39" t="s">
        <v>13</v>
      </c>
      <c r="B84" s="20" t="s">
        <v>376</v>
      </c>
      <c r="C84" s="13" t="s">
        <v>377</v>
      </c>
    </row>
    <row r="85" spans="1:3" s="40" customFormat="1" x14ac:dyDescent="0.3">
      <c r="A85" s="39" t="s">
        <v>13</v>
      </c>
      <c r="B85" s="20" t="s">
        <v>378</v>
      </c>
      <c r="C85" s="41" t="s">
        <v>379</v>
      </c>
    </row>
    <row r="86" spans="1:3" s="40" customFormat="1" x14ac:dyDescent="0.3">
      <c r="A86" s="39" t="s">
        <v>13</v>
      </c>
      <c r="B86" s="20" t="s">
        <v>380</v>
      </c>
      <c r="C86" s="41" t="s">
        <v>381</v>
      </c>
    </row>
    <row r="87" spans="1:3" s="40" customFormat="1" x14ac:dyDescent="0.3">
      <c r="A87" s="39" t="s">
        <v>13</v>
      </c>
      <c r="B87" s="20" t="s">
        <v>382</v>
      </c>
      <c r="C87" s="13" t="s">
        <v>383</v>
      </c>
    </row>
    <row r="88" spans="1:3" s="40" customFormat="1" x14ac:dyDescent="0.3">
      <c r="A88" s="39" t="s">
        <v>13</v>
      </c>
      <c r="B88" s="20" t="s">
        <v>384</v>
      </c>
      <c r="C88" s="41" t="s">
        <v>385</v>
      </c>
    </row>
    <row r="89" spans="1:3" s="40" customFormat="1" x14ac:dyDescent="0.3">
      <c r="A89" s="39" t="s">
        <v>13</v>
      </c>
      <c r="B89" s="20" t="s">
        <v>386</v>
      </c>
      <c r="C89" s="41" t="s">
        <v>387</v>
      </c>
    </row>
    <row r="90" spans="1:3" s="40" customFormat="1" x14ac:dyDescent="0.3">
      <c r="A90" s="39" t="s">
        <v>13</v>
      </c>
      <c r="B90" s="20" t="s">
        <v>388</v>
      </c>
      <c r="C90" s="13" t="s">
        <v>389</v>
      </c>
    </row>
    <row r="91" spans="1:3" s="40" customFormat="1" x14ac:dyDescent="0.3">
      <c r="A91" s="39" t="s">
        <v>13</v>
      </c>
      <c r="B91" s="20" t="s">
        <v>390</v>
      </c>
      <c r="C91" s="41" t="s">
        <v>391</v>
      </c>
    </row>
    <row r="92" spans="1:3" s="40" customFormat="1" x14ac:dyDescent="0.3">
      <c r="A92" s="39" t="s">
        <v>13</v>
      </c>
      <c r="B92" s="20" t="s">
        <v>392</v>
      </c>
      <c r="C92" s="41" t="s">
        <v>393</v>
      </c>
    </row>
    <row r="93" spans="1:3" s="40" customFormat="1" x14ac:dyDescent="0.3">
      <c r="A93" s="39" t="s">
        <v>13</v>
      </c>
      <c r="B93" s="20" t="s">
        <v>394</v>
      </c>
      <c r="C93" s="13" t="s">
        <v>395</v>
      </c>
    </row>
    <row r="94" spans="1:3" s="40" customFormat="1" x14ac:dyDescent="0.3">
      <c r="A94" s="39" t="s">
        <v>13</v>
      </c>
      <c r="B94" s="20" t="s">
        <v>396</v>
      </c>
      <c r="C94" s="41" t="s">
        <v>397</v>
      </c>
    </row>
    <row r="95" spans="1:3" s="40" customFormat="1" x14ac:dyDescent="0.3">
      <c r="A95" s="39" t="s">
        <v>13</v>
      </c>
      <c r="B95" s="20" t="s">
        <v>398</v>
      </c>
      <c r="C95" s="41" t="s">
        <v>399</v>
      </c>
    </row>
    <row r="96" spans="1:3" s="40" customFormat="1" x14ac:dyDescent="0.3">
      <c r="A96" s="39" t="s">
        <v>13</v>
      </c>
      <c r="B96" s="20" t="s">
        <v>400</v>
      </c>
      <c r="C96" s="13" t="s">
        <v>401</v>
      </c>
    </row>
    <row r="97" spans="1:40" s="40" customFormat="1" x14ac:dyDescent="0.3">
      <c r="A97" s="39" t="s">
        <v>13</v>
      </c>
      <c r="B97" s="20" t="s">
        <v>402</v>
      </c>
      <c r="C97" s="41" t="s">
        <v>403</v>
      </c>
    </row>
    <row r="98" spans="1:40" s="43" customFormat="1" ht="15" thickBot="1" x14ac:dyDescent="0.35">
      <c r="A98" s="39" t="s">
        <v>13</v>
      </c>
      <c r="B98" s="20" t="s">
        <v>404</v>
      </c>
      <c r="C98" s="41" t="s">
        <v>405</v>
      </c>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row>
    <row r="99" spans="1:40" x14ac:dyDescent="0.3">
      <c r="A99" s="39" t="s">
        <v>13</v>
      </c>
      <c r="B99" s="20" t="s">
        <v>406</v>
      </c>
      <c r="C99" s="13" t="s">
        <v>407</v>
      </c>
    </row>
    <row r="100" spans="1:40" x14ac:dyDescent="0.3">
      <c r="A100" s="39" t="s">
        <v>13</v>
      </c>
      <c r="B100" s="20" t="s">
        <v>2834</v>
      </c>
      <c r="C100" s="41" t="s">
        <v>3053</v>
      </c>
    </row>
    <row r="101" spans="1:40" x14ac:dyDescent="0.3">
      <c r="A101" s="39" t="s">
        <v>13</v>
      </c>
      <c r="B101" s="20" t="s">
        <v>2835</v>
      </c>
      <c r="C101" s="41" t="s">
        <v>3054</v>
      </c>
    </row>
    <row r="102" spans="1:40" x14ac:dyDescent="0.3">
      <c r="A102" s="39" t="s">
        <v>13</v>
      </c>
      <c r="B102" s="20" t="s">
        <v>2836</v>
      </c>
      <c r="C102" s="13" t="s">
        <v>3055</v>
      </c>
    </row>
    <row r="103" spans="1:40" x14ac:dyDescent="0.3">
      <c r="A103" s="39" t="s">
        <v>13</v>
      </c>
      <c r="B103" s="20" t="s">
        <v>2837</v>
      </c>
      <c r="C103" s="41" t="s">
        <v>3056</v>
      </c>
    </row>
    <row r="104" spans="1:40" x14ac:dyDescent="0.3">
      <c r="A104" s="39" t="s">
        <v>13</v>
      </c>
      <c r="B104" s="20" t="s">
        <v>2838</v>
      </c>
      <c r="C104" s="41" t="s">
        <v>3057</v>
      </c>
    </row>
    <row r="105" spans="1:40" x14ac:dyDescent="0.3">
      <c r="A105" s="39" t="s">
        <v>13</v>
      </c>
      <c r="B105" s="20" t="s">
        <v>2839</v>
      </c>
      <c r="C105" s="13" t="s">
        <v>3058</v>
      </c>
    </row>
    <row r="106" spans="1:40" x14ac:dyDescent="0.3">
      <c r="A106" s="39" t="s">
        <v>13</v>
      </c>
      <c r="B106" s="20" t="s">
        <v>2840</v>
      </c>
      <c r="C106" s="41" t="s">
        <v>3059</v>
      </c>
    </row>
    <row r="107" spans="1:40" x14ac:dyDescent="0.3">
      <c r="A107" s="39" t="s">
        <v>13</v>
      </c>
      <c r="B107" s="20" t="s">
        <v>2841</v>
      </c>
      <c r="C107" s="41" t="s">
        <v>3060</v>
      </c>
    </row>
    <row r="108" spans="1:40" x14ac:dyDescent="0.3">
      <c r="A108" s="39" t="s">
        <v>13</v>
      </c>
      <c r="B108" s="20" t="s">
        <v>2842</v>
      </c>
      <c r="C108" s="13" t="s">
        <v>3061</v>
      </c>
    </row>
    <row r="109" spans="1:40" x14ac:dyDescent="0.3">
      <c r="A109" s="39" t="s">
        <v>13</v>
      </c>
      <c r="B109" s="20" t="s">
        <v>2843</v>
      </c>
      <c r="C109" s="41" t="s">
        <v>3062</v>
      </c>
    </row>
    <row r="110" spans="1:40" x14ac:dyDescent="0.3">
      <c r="A110" s="39" t="s">
        <v>13</v>
      </c>
      <c r="B110" s="20" t="s">
        <v>2844</v>
      </c>
      <c r="C110" s="41" t="s">
        <v>3063</v>
      </c>
    </row>
    <row r="111" spans="1:40" x14ac:dyDescent="0.3">
      <c r="A111" s="39" t="s">
        <v>13</v>
      </c>
      <c r="B111" s="20" t="s">
        <v>2845</v>
      </c>
      <c r="C111" s="13" t="s">
        <v>3064</v>
      </c>
    </row>
    <row r="112" spans="1:40" x14ac:dyDescent="0.3">
      <c r="A112" s="39" t="s">
        <v>13</v>
      </c>
      <c r="B112" s="20" t="s">
        <v>2846</v>
      </c>
      <c r="C112" s="41" t="s">
        <v>3065</v>
      </c>
    </row>
    <row r="113" spans="1:3" x14ac:dyDescent="0.3">
      <c r="A113" s="39" t="s">
        <v>13</v>
      </c>
      <c r="B113" s="20" t="s">
        <v>2847</v>
      </c>
      <c r="C113" s="41" t="s">
        <v>3066</v>
      </c>
    </row>
    <row r="114" spans="1:3" x14ac:dyDescent="0.3">
      <c r="A114" s="39" t="s">
        <v>13</v>
      </c>
      <c r="B114" s="20" t="s">
        <v>2848</v>
      </c>
      <c r="C114" s="13" t="s">
        <v>3067</v>
      </c>
    </row>
    <row r="115" spans="1:3" x14ac:dyDescent="0.3">
      <c r="B115" s="40"/>
    </row>
    <row r="116" spans="1:3" x14ac:dyDescent="0.3">
      <c r="B116" s="40"/>
    </row>
    <row r="117" spans="1:3" x14ac:dyDescent="0.3">
      <c r="B117" s="40"/>
    </row>
    <row r="118" spans="1:3" x14ac:dyDescent="0.3">
      <c r="B118" s="40"/>
    </row>
    <row r="119" spans="1:3" x14ac:dyDescent="0.3">
      <c r="B119" s="40"/>
    </row>
    <row r="120" spans="1:3" x14ac:dyDescent="0.3">
      <c r="B120" s="40"/>
    </row>
    <row r="121" spans="1:3" x14ac:dyDescent="0.3">
      <c r="B121" s="40"/>
    </row>
    <row r="122" spans="1:3" x14ac:dyDescent="0.3">
      <c r="B122" s="40"/>
    </row>
    <row r="123" spans="1:3" x14ac:dyDescent="0.3">
      <c r="B123" s="40"/>
    </row>
    <row r="124" spans="1:3" x14ac:dyDescent="0.3">
      <c r="B124" s="40"/>
    </row>
    <row r="125" spans="1:3" x14ac:dyDescent="0.3">
      <c r="B125" s="40"/>
    </row>
    <row r="126" spans="1:3" x14ac:dyDescent="0.3">
      <c r="B126" s="40"/>
    </row>
    <row r="127" spans="1:3" x14ac:dyDescent="0.3">
      <c r="B127" s="40"/>
    </row>
    <row r="128" spans="1:3" x14ac:dyDescent="0.3">
      <c r="B128" s="40"/>
    </row>
    <row r="129" spans="2:2" x14ac:dyDescent="0.3">
      <c r="B129" s="40"/>
    </row>
    <row r="130" spans="2:2" x14ac:dyDescent="0.3">
      <c r="B130" s="40"/>
    </row>
    <row r="131" spans="2:2" x14ac:dyDescent="0.3">
      <c r="B131" s="40"/>
    </row>
    <row r="132" spans="2:2" x14ac:dyDescent="0.3">
      <c r="B132" s="40"/>
    </row>
    <row r="133" spans="2:2" x14ac:dyDescent="0.3">
      <c r="B133" s="40"/>
    </row>
    <row r="134" spans="2:2" x14ac:dyDescent="0.3">
      <c r="B134" s="40"/>
    </row>
    <row r="135" spans="2:2" x14ac:dyDescent="0.3">
      <c r="B135" s="40"/>
    </row>
    <row r="136" spans="2:2" x14ac:dyDescent="0.3">
      <c r="B136" s="40"/>
    </row>
    <row r="137" spans="2:2" x14ac:dyDescent="0.3">
      <c r="B137" s="40"/>
    </row>
    <row r="138" spans="2:2" x14ac:dyDescent="0.3">
      <c r="B138" s="40"/>
    </row>
    <row r="139" spans="2:2" x14ac:dyDescent="0.3">
      <c r="B139" s="40"/>
    </row>
    <row r="140" spans="2:2" x14ac:dyDescent="0.3">
      <c r="B140" s="40"/>
    </row>
    <row r="141" spans="2:2" x14ac:dyDescent="0.3">
      <c r="B141" s="40"/>
    </row>
    <row r="142" spans="2:2" x14ac:dyDescent="0.3">
      <c r="B142" s="40"/>
    </row>
    <row r="143" spans="2:2" x14ac:dyDescent="0.3">
      <c r="B143" s="40"/>
    </row>
    <row r="144" spans="2:2" x14ac:dyDescent="0.3">
      <c r="B144" s="40"/>
    </row>
    <row r="145" spans="2:2" x14ac:dyDescent="0.3">
      <c r="B145" s="40"/>
    </row>
    <row r="146" spans="2:2" x14ac:dyDescent="0.3">
      <c r="B146" s="40"/>
    </row>
    <row r="147" spans="2:2" x14ac:dyDescent="0.3">
      <c r="B147" s="40"/>
    </row>
    <row r="148" spans="2:2" x14ac:dyDescent="0.3">
      <c r="B148" s="40"/>
    </row>
    <row r="149" spans="2:2" x14ac:dyDescent="0.3">
      <c r="B149" s="40"/>
    </row>
    <row r="150" spans="2:2" x14ac:dyDescent="0.3">
      <c r="B150" s="40"/>
    </row>
    <row r="151" spans="2:2" x14ac:dyDescent="0.3">
      <c r="B151" s="40"/>
    </row>
    <row r="152" spans="2:2" x14ac:dyDescent="0.3">
      <c r="B152" s="40"/>
    </row>
    <row r="153" spans="2:2" x14ac:dyDescent="0.3">
      <c r="B153" s="40"/>
    </row>
    <row r="154" spans="2:2" x14ac:dyDescent="0.3">
      <c r="B154" s="40"/>
    </row>
    <row r="155" spans="2:2" x14ac:dyDescent="0.3">
      <c r="B155" s="40"/>
    </row>
    <row r="156" spans="2:2" x14ac:dyDescent="0.3">
      <c r="B156" s="40"/>
    </row>
    <row r="157" spans="2:2" x14ac:dyDescent="0.3">
      <c r="B157" s="40"/>
    </row>
    <row r="158" spans="2:2" x14ac:dyDescent="0.3">
      <c r="B158" s="40"/>
    </row>
    <row r="159" spans="2:2" x14ac:dyDescent="0.3">
      <c r="B159" s="40"/>
    </row>
    <row r="160" spans="2:2" x14ac:dyDescent="0.3">
      <c r="B160" s="40"/>
    </row>
    <row r="161" spans="2:2" x14ac:dyDescent="0.3">
      <c r="B161" s="40"/>
    </row>
    <row r="162" spans="2:2" x14ac:dyDescent="0.3">
      <c r="B162" s="40"/>
    </row>
    <row r="163" spans="2:2" x14ac:dyDescent="0.3">
      <c r="B163" s="40"/>
    </row>
    <row r="164" spans="2:2" x14ac:dyDescent="0.3">
      <c r="B164" s="40"/>
    </row>
    <row r="165" spans="2:2" x14ac:dyDescent="0.3">
      <c r="B165" s="40"/>
    </row>
    <row r="166" spans="2:2" x14ac:dyDescent="0.3">
      <c r="B166" s="40"/>
    </row>
    <row r="167" spans="2:2" x14ac:dyDescent="0.3">
      <c r="B167" s="40"/>
    </row>
    <row r="168" spans="2:2" x14ac:dyDescent="0.3">
      <c r="B168" s="40"/>
    </row>
    <row r="169" spans="2:2" x14ac:dyDescent="0.3">
      <c r="B169" s="40"/>
    </row>
    <row r="170" spans="2:2" x14ac:dyDescent="0.3">
      <c r="B170" s="40"/>
    </row>
    <row r="171" spans="2:2" x14ac:dyDescent="0.3">
      <c r="B171" s="40"/>
    </row>
    <row r="172" spans="2:2" x14ac:dyDescent="0.3">
      <c r="B172" s="40"/>
    </row>
    <row r="173" spans="2:2" x14ac:dyDescent="0.3">
      <c r="B173" s="40"/>
    </row>
    <row r="174" spans="2:2" x14ac:dyDescent="0.3">
      <c r="B174" s="40"/>
    </row>
    <row r="175" spans="2:2" x14ac:dyDescent="0.3">
      <c r="B175" s="40"/>
    </row>
    <row r="176" spans="2:2" x14ac:dyDescent="0.3">
      <c r="B176" s="40"/>
    </row>
    <row r="177" spans="2:2" x14ac:dyDescent="0.3">
      <c r="B177" s="40"/>
    </row>
    <row r="178" spans="2:2" x14ac:dyDescent="0.3">
      <c r="B178" s="40"/>
    </row>
    <row r="179" spans="2:2" x14ac:dyDescent="0.3">
      <c r="B179" s="40"/>
    </row>
    <row r="180" spans="2:2" x14ac:dyDescent="0.3">
      <c r="B180" s="40"/>
    </row>
    <row r="181" spans="2:2" x14ac:dyDescent="0.3">
      <c r="B181" s="40"/>
    </row>
    <row r="182" spans="2:2" x14ac:dyDescent="0.3">
      <c r="B182" s="40"/>
    </row>
    <row r="183" spans="2:2" x14ac:dyDescent="0.3">
      <c r="B183" s="40"/>
    </row>
    <row r="184" spans="2:2" x14ac:dyDescent="0.3">
      <c r="B184" s="40"/>
    </row>
    <row r="185" spans="2:2" x14ac:dyDescent="0.3">
      <c r="B185" s="40"/>
    </row>
    <row r="186" spans="2:2" x14ac:dyDescent="0.3">
      <c r="B186" s="4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234"/>
  <sheetViews>
    <sheetView workbookViewId="0">
      <pane xSplit="3" ySplit="1" topLeftCell="D2" activePane="bottomRight" state="frozen"/>
      <selection pane="topRight" activeCell="H1" sqref="H1"/>
      <selection pane="bottomLeft" activeCell="A2" sqref="A2"/>
      <selection pane="bottomRight" activeCell="B9" sqref="B9"/>
    </sheetView>
  </sheetViews>
  <sheetFormatPr defaultColWidth="9.109375" defaultRowHeight="16.5" customHeight="1" x14ac:dyDescent="0.3"/>
  <cols>
    <col min="1" max="1" width="29.44140625" style="86" customWidth="1"/>
    <col min="2" max="2" width="19.88671875" style="86" customWidth="1"/>
    <col min="3" max="3" width="44.109375" style="86" customWidth="1"/>
    <col min="4" max="12" width="16.5546875" style="86" customWidth="1"/>
    <col min="13" max="18" width="16.5546875" style="96" customWidth="1"/>
    <col min="19" max="32" width="16.5546875" style="86" customWidth="1"/>
    <col min="33" max="33" width="16.5546875" style="163" customWidth="1"/>
    <col min="34" max="34" width="16.5546875" style="86" customWidth="1"/>
    <col min="35" max="35" width="16.5546875" style="163" customWidth="1"/>
    <col min="36" max="57" width="16.5546875" style="86" customWidth="1"/>
    <col min="58" max="59" width="16.5546875" style="163" customWidth="1"/>
    <col min="60" max="77" width="16.5546875" style="86" customWidth="1"/>
    <col min="78" max="78" width="15.109375" style="86" customWidth="1"/>
    <col min="79" max="79" width="16.5546875" style="86" customWidth="1"/>
    <col min="80" max="16384" width="9.109375" style="86"/>
  </cols>
  <sheetData>
    <row r="1" spans="1:78" s="84" customFormat="1" ht="26.25" customHeight="1" x14ac:dyDescent="0.25">
      <c r="A1" s="77" t="s">
        <v>14</v>
      </c>
      <c r="B1" s="78" t="s">
        <v>16</v>
      </c>
      <c r="C1" s="78" t="s">
        <v>18</v>
      </c>
      <c r="D1" s="78" t="s">
        <v>20</v>
      </c>
      <c r="E1" s="78" t="s">
        <v>22</v>
      </c>
      <c r="F1" s="78" t="s">
        <v>24</v>
      </c>
      <c r="G1" s="78" t="s">
        <v>26</v>
      </c>
      <c r="H1" s="78" t="s">
        <v>28</v>
      </c>
      <c r="I1" s="78" t="s">
        <v>30</v>
      </c>
      <c r="J1" s="78" t="s">
        <v>32</v>
      </c>
      <c r="K1" s="78" t="s">
        <v>34</v>
      </c>
      <c r="L1" s="14" t="s">
        <v>36</v>
      </c>
      <c r="M1" s="79" t="s">
        <v>38</v>
      </c>
      <c r="N1" s="79" t="s">
        <v>40</v>
      </c>
      <c r="O1" s="79" t="s">
        <v>42</v>
      </c>
      <c r="P1" s="79" t="s">
        <v>44</v>
      </c>
      <c r="Q1" s="79" t="s">
        <v>46</v>
      </c>
      <c r="R1" s="79" t="s">
        <v>48</v>
      </c>
      <c r="S1" s="80" t="s">
        <v>50</v>
      </c>
      <c r="T1" s="81" t="s">
        <v>52</v>
      </c>
      <c r="U1" s="80" t="s">
        <v>54</v>
      </c>
      <c r="V1" s="80" t="s">
        <v>892</v>
      </c>
      <c r="W1" s="80" t="s">
        <v>56</v>
      </c>
      <c r="X1" s="80" t="s">
        <v>58</v>
      </c>
      <c r="Y1" s="80" t="s">
        <v>60</v>
      </c>
      <c r="Z1" s="80" t="s">
        <v>62</v>
      </c>
      <c r="AA1" s="80" t="s">
        <v>64</v>
      </c>
      <c r="AB1" s="80" t="s">
        <v>66</v>
      </c>
      <c r="AC1" s="80" t="s">
        <v>68</v>
      </c>
      <c r="AD1" s="80" t="s">
        <v>70</v>
      </c>
      <c r="AE1" s="80" t="s">
        <v>72</v>
      </c>
      <c r="AF1" s="80" t="s">
        <v>74</v>
      </c>
      <c r="AG1" s="80" t="s">
        <v>76</v>
      </c>
      <c r="AH1" s="80" t="s">
        <v>78</v>
      </c>
      <c r="AI1" s="82" t="s">
        <v>80</v>
      </c>
      <c r="AJ1" s="82" t="s">
        <v>82</v>
      </c>
      <c r="AK1" s="82" t="s">
        <v>84</v>
      </c>
      <c r="AL1" s="82" t="s">
        <v>86</v>
      </c>
      <c r="AM1" s="82" t="s">
        <v>88</v>
      </c>
      <c r="AN1" s="82" t="s">
        <v>90</v>
      </c>
      <c r="AO1" s="80" t="s">
        <v>92</v>
      </c>
      <c r="AP1" s="80" t="s">
        <v>94</v>
      </c>
      <c r="AQ1" s="80" t="s">
        <v>96</v>
      </c>
      <c r="AR1" s="80" t="s">
        <v>98</v>
      </c>
      <c r="AS1" s="80" t="s">
        <v>100</v>
      </c>
      <c r="AT1" s="80" t="s">
        <v>102</v>
      </c>
      <c r="AU1" s="80" t="s">
        <v>104</v>
      </c>
      <c r="AV1" s="80" t="s">
        <v>106</v>
      </c>
      <c r="AW1" s="78" t="s">
        <v>108</v>
      </c>
      <c r="AX1" s="78" t="s">
        <v>110</v>
      </c>
      <c r="AY1" s="78" t="s">
        <v>112</v>
      </c>
      <c r="AZ1" s="78" t="s">
        <v>114</v>
      </c>
      <c r="BA1" s="78" t="s">
        <v>116</v>
      </c>
      <c r="BB1" s="78" t="s">
        <v>118</v>
      </c>
      <c r="BC1" s="78" t="s">
        <v>120</v>
      </c>
      <c r="BD1" s="78" t="s">
        <v>122</v>
      </c>
      <c r="BE1" s="78" t="s">
        <v>124</v>
      </c>
      <c r="BF1" s="78" t="s">
        <v>126</v>
      </c>
      <c r="BG1" s="78" t="s">
        <v>128</v>
      </c>
      <c r="BH1" s="78" t="s">
        <v>130</v>
      </c>
      <c r="BI1" s="78" t="s">
        <v>132</v>
      </c>
      <c r="BJ1" s="78" t="s">
        <v>134</v>
      </c>
      <c r="BK1" s="78" t="s">
        <v>136</v>
      </c>
      <c r="BL1" s="78" t="s">
        <v>138</v>
      </c>
      <c r="BM1" s="78" t="s">
        <v>140</v>
      </c>
      <c r="BN1" s="78" t="s">
        <v>142</v>
      </c>
      <c r="BO1" s="78" t="s">
        <v>144</v>
      </c>
      <c r="BP1" s="78" t="s">
        <v>146</v>
      </c>
      <c r="BQ1" s="78" t="s">
        <v>148</v>
      </c>
      <c r="BR1" s="78" t="s">
        <v>151</v>
      </c>
      <c r="BS1" s="78" t="s">
        <v>153</v>
      </c>
      <c r="BT1" s="78" t="s">
        <v>155</v>
      </c>
      <c r="BU1" s="78" t="s">
        <v>157</v>
      </c>
      <c r="BV1" s="78" t="s">
        <v>159</v>
      </c>
      <c r="BW1" s="78" t="s">
        <v>161</v>
      </c>
      <c r="BX1" s="83" t="s">
        <v>895</v>
      </c>
      <c r="BY1" s="84" t="s">
        <v>902</v>
      </c>
      <c r="BZ1" s="84" t="s">
        <v>897</v>
      </c>
    </row>
    <row r="2" spans="1:78" ht="16.5" customHeight="1" x14ac:dyDescent="0.25">
      <c r="A2" s="85" t="s">
        <v>903</v>
      </c>
      <c r="B2" s="86" t="s">
        <v>903</v>
      </c>
      <c r="C2" s="86" t="s">
        <v>904</v>
      </c>
      <c r="D2" s="87">
        <v>41821</v>
      </c>
      <c r="E2" s="87">
        <v>42156</v>
      </c>
      <c r="F2" s="85" t="s">
        <v>905</v>
      </c>
      <c r="G2" s="85" t="s">
        <v>906</v>
      </c>
      <c r="H2" s="85" t="s">
        <v>907</v>
      </c>
      <c r="I2" s="85" t="s">
        <v>908</v>
      </c>
      <c r="J2" s="85" t="s">
        <v>909</v>
      </c>
      <c r="K2" s="85" t="s">
        <v>910</v>
      </c>
      <c r="L2">
        <v>2013</v>
      </c>
      <c r="M2" s="87">
        <v>41456</v>
      </c>
      <c r="N2" s="88" t="s">
        <v>911</v>
      </c>
      <c r="O2" s="88" t="s">
        <v>912</v>
      </c>
      <c r="P2" s="88" t="s">
        <v>912</v>
      </c>
      <c r="Q2" s="88" t="s">
        <v>913</v>
      </c>
      <c r="R2" s="88" t="s">
        <v>914</v>
      </c>
      <c r="S2" s="85" t="s">
        <v>903</v>
      </c>
      <c r="T2" s="85" t="s">
        <v>915</v>
      </c>
      <c r="U2" s="85" t="s">
        <v>916</v>
      </c>
      <c r="V2" s="85" t="s">
        <v>884</v>
      </c>
      <c r="W2" s="85" t="s">
        <v>917</v>
      </c>
      <c r="X2" s="85" t="s">
        <v>918</v>
      </c>
      <c r="Y2" s="85" t="s">
        <v>919</v>
      </c>
      <c r="Z2" s="88">
        <v>0</v>
      </c>
      <c r="AA2" s="88">
        <v>0</v>
      </c>
      <c r="AB2" s="88">
        <v>0</v>
      </c>
      <c r="AC2" s="88">
        <v>158</v>
      </c>
      <c r="AD2" s="88">
        <v>0</v>
      </c>
      <c r="AE2" s="88">
        <v>0</v>
      </c>
      <c r="AF2" s="88">
        <v>0</v>
      </c>
      <c r="AG2" s="89">
        <v>0</v>
      </c>
      <c r="AH2" s="87">
        <v>42005</v>
      </c>
      <c r="AI2" s="90">
        <v>0</v>
      </c>
      <c r="AJ2" s="91">
        <v>0</v>
      </c>
      <c r="AK2" s="90">
        <v>531</v>
      </c>
      <c r="AL2" s="89">
        <v>531</v>
      </c>
      <c r="AM2" s="89">
        <v>0</v>
      </c>
      <c r="AN2" s="89">
        <v>0</v>
      </c>
      <c r="AO2" s="89">
        <v>0</v>
      </c>
      <c r="AP2" s="89">
        <v>0</v>
      </c>
      <c r="AQ2" s="89">
        <v>0</v>
      </c>
      <c r="AR2" s="89">
        <v>0</v>
      </c>
      <c r="AS2" s="89">
        <v>0</v>
      </c>
      <c r="AT2" s="89">
        <v>0</v>
      </c>
      <c r="AU2" s="89">
        <v>0</v>
      </c>
      <c r="AV2" s="89">
        <v>0</v>
      </c>
      <c r="AW2" s="89">
        <v>0</v>
      </c>
      <c r="AX2" s="89">
        <v>0</v>
      </c>
      <c r="AY2" s="89">
        <v>0</v>
      </c>
      <c r="AZ2" s="89">
        <v>0</v>
      </c>
      <c r="BA2" s="89">
        <v>0</v>
      </c>
      <c r="BB2" s="89">
        <v>0</v>
      </c>
      <c r="BC2" s="89">
        <v>0</v>
      </c>
      <c r="BD2" s="89">
        <v>0</v>
      </c>
      <c r="BE2" s="89">
        <v>0</v>
      </c>
      <c r="BF2" s="89">
        <v>0</v>
      </c>
      <c r="BG2" s="89">
        <v>0</v>
      </c>
      <c r="BH2" s="92">
        <v>10000000</v>
      </c>
      <c r="BI2" s="92">
        <v>70645787</v>
      </c>
      <c r="BJ2" s="85" t="s">
        <v>920</v>
      </c>
      <c r="BK2" s="88">
        <v>23</v>
      </c>
      <c r="BL2" s="88">
        <v>20</v>
      </c>
      <c r="BM2" s="89">
        <v>572400</v>
      </c>
      <c r="BN2" s="89">
        <v>0</v>
      </c>
      <c r="BO2" s="89">
        <v>8855950</v>
      </c>
      <c r="BP2" s="89">
        <v>0</v>
      </c>
      <c r="BQ2" s="89">
        <v>21385</v>
      </c>
      <c r="BR2" s="89">
        <v>425165</v>
      </c>
      <c r="BS2" s="89">
        <v>848231</v>
      </c>
      <c r="BT2" s="88">
        <v>50</v>
      </c>
      <c r="BU2" s="88">
        <v>23</v>
      </c>
      <c r="BV2" s="88">
        <v>100</v>
      </c>
      <c r="BW2" s="88">
        <v>23</v>
      </c>
      <c r="BX2" s="85" t="s">
        <v>912</v>
      </c>
      <c r="BY2" s="85" t="s">
        <v>912</v>
      </c>
    </row>
    <row r="3" spans="1:78" ht="16.5" customHeight="1" x14ac:dyDescent="0.25">
      <c r="A3" s="85" t="s">
        <v>903</v>
      </c>
      <c r="B3" s="86" t="s">
        <v>903</v>
      </c>
      <c r="C3" s="86" t="s">
        <v>921</v>
      </c>
      <c r="D3" s="87">
        <v>41821</v>
      </c>
      <c r="E3" s="87">
        <v>42156</v>
      </c>
      <c r="F3" s="85" t="s">
        <v>922</v>
      </c>
      <c r="G3" s="85" t="s">
        <v>923</v>
      </c>
      <c r="H3" s="85" t="s">
        <v>907</v>
      </c>
      <c r="I3" s="85" t="s">
        <v>924</v>
      </c>
      <c r="J3" s="85" t="s">
        <v>925</v>
      </c>
      <c r="K3" s="85" t="s">
        <v>926</v>
      </c>
      <c r="L3">
        <v>2008</v>
      </c>
      <c r="M3" s="87">
        <v>39630</v>
      </c>
      <c r="N3" s="88" t="s">
        <v>927</v>
      </c>
      <c r="O3" s="88" t="s">
        <v>912</v>
      </c>
      <c r="P3" s="88" t="s">
        <v>912</v>
      </c>
      <c r="Q3" s="88" t="s">
        <v>913</v>
      </c>
      <c r="R3" s="88" t="s">
        <v>914</v>
      </c>
      <c r="S3" s="85" t="s">
        <v>928</v>
      </c>
      <c r="T3" s="85" t="s">
        <v>929</v>
      </c>
      <c r="U3" s="85" t="s">
        <v>930</v>
      </c>
      <c r="V3" s="85" t="s">
        <v>825</v>
      </c>
      <c r="W3" s="85" t="s">
        <v>931</v>
      </c>
      <c r="X3" s="85" t="s">
        <v>918</v>
      </c>
      <c r="Y3" s="85" t="s">
        <v>919</v>
      </c>
      <c r="Z3" s="88">
        <v>0</v>
      </c>
      <c r="AA3" s="88">
        <v>0</v>
      </c>
      <c r="AB3" s="88">
        <v>0</v>
      </c>
      <c r="AC3" s="88">
        <v>200</v>
      </c>
      <c r="AD3" s="88">
        <v>150</v>
      </c>
      <c r="AE3" s="88">
        <v>0</v>
      </c>
      <c r="AF3" s="88">
        <v>0</v>
      </c>
      <c r="AG3" s="89">
        <v>65501</v>
      </c>
      <c r="AH3" s="87">
        <v>42005</v>
      </c>
      <c r="AI3" s="90">
        <v>386704</v>
      </c>
      <c r="AJ3" s="91">
        <v>65460</v>
      </c>
      <c r="AK3" s="90">
        <v>175211</v>
      </c>
      <c r="AL3" s="89">
        <v>41</v>
      </c>
      <c r="AM3" s="89">
        <v>0</v>
      </c>
      <c r="AN3" s="89">
        <v>0</v>
      </c>
      <c r="AO3" s="89">
        <v>0</v>
      </c>
      <c r="AP3" s="89">
        <v>0</v>
      </c>
      <c r="AQ3" s="89">
        <v>0</v>
      </c>
      <c r="AR3" s="89">
        <v>0</v>
      </c>
      <c r="AS3" s="89">
        <v>0</v>
      </c>
      <c r="AT3" s="89">
        <v>0</v>
      </c>
      <c r="AU3" s="89">
        <v>2112500</v>
      </c>
      <c r="AV3" s="89">
        <v>0</v>
      </c>
      <c r="AW3" s="89">
        <v>471814</v>
      </c>
      <c r="AX3" s="89">
        <v>200889</v>
      </c>
      <c r="AY3" s="89">
        <v>0</v>
      </c>
      <c r="AZ3" s="89">
        <v>0</v>
      </c>
      <c r="BA3" s="89">
        <v>24600</v>
      </c>
      <c r="BB3" s="89">
        <v>8200</v>
      </c>
      <c r="BC3" s="89">
        <v>0</v>
      </c>
      <c r="BD3" s="89">
        <v>0</v>
      </c>
      <c r="BE3" s="89">
        <v>0</v>
      </c>
      <c r="BF3" s="89">
        <v>0</v>
      </c>
      <c r="BG3" s="89">
        <v>0</v>
      </c>
      <c r="BH3" s="92">
        <v>1950000</v>
      </c>
      <c r="BI3" s="92">
        <v>10218750</v>
      </c>
      <c r="BJ3" s="85" t="s">
        <v>920</v>
      </c>
      <c r="BK3" s="88">
        <v>23</v>
      </c>
      <c r="BL3" s="88">
        <v>16</v>
      </c>
      <c r="BM3" s="89">
        <v>466400</v>
      </c>
      <c r="BN3" s="89">
        <v>1045300</v>
      </c>
      <c r="BO3" s="89">
        <v>2540017</v>
      </c>
      <c r="BP3" s="89">
        <v>6208</v>
      </c>
      <c r="BQ3" s="89">
        <v>30106</v>
      </c>
      <c r="BR3" s="89">
        <v>392937</v>
      </c>
      <c r="BS3" s="89">
        <v>133850</v>
      </c>
      <c r="BT3" s="88">
        <v>50</v>
      </c>
      <c r="BU3" s="88">
        <v>23</v>
      </c>
      <c r="BV3" s="88">
        <v>100</v>
      </c>
      <c r="BW3" s="88">
        <v>23</v>
      </c>
      <c r="BX3" s="85" t="s">
        <v>912</v>
      </c>
      <c r="BY3" s="85" t="s">
        <v>912</v>
      </c>
    </row>
    <row r="4" spans="1:78" ht="16.5" customHeight="1" x14ac:dyDescent="0.25">
      <c r="A4" s="85" t="s">
        <v>903</v>
      </c>
      <c r="B4" s="86" t="s">
        <v>903</v>
      </c>
      <c r="C4" s="86" t="s">
        <v>932</v>
      </c>
      <c r="D4" s="87">
        <v>41821</v>
      </c>
      <c r="E4" s="87">
        <v>42156</v>
      </c>
      <c r="F4" s="85" t="s">
        <v>922</v>
      </c>
      <c r="G4" s="85" t="s">
        <v>923</v>
      </c>
      <c r="H4" s="85" t="s">
        <v>907</v>
      </c>
      <c r="I4" s="85" t="s">
        <v>933</v>
      </c>
      <c r="J4" s="85" t="s">
        <v>934</v>
      </c>
      <c r="K4" s="85" t="s">
        <v>935</v>
      </c>
      <c r="L4">
        <v>2010</v>
      </c>
      <c r="M4" s="87">
        <v>40238</v>
      </c>
      <c r="N4" s="88" t="s">
        <v>936</v>
      </c>
      <c r="O4" s="88" t="s">
        <v>912</v>
      </c>
      <c r="P4" s="88" t="s">
        <v>912</v>
      </c>
      <c r="Q4" s="88" t="s">
        <v>937</v>
      </c>
      <c r="R4" s="88" t="s">
        <v>938</v>
      </c>
      <c r="S4" s="85" t="s">
        <v>928</v>
      </c>
      <c r="T4" s="85" t="s">
        <v>939</v>
      </c>
      <c r="U4" s="85" t="s">
        <v>940</v>
      </c>
      <c r="V4" s="85" t="s">
        <v>941</v>
      </c>
      <c r="W4" s="85" t="s">
        <v>931</v>
      </c>
      <c r="X4" s="85" t="s">
        <v>918</v>
      </c>
      <c r="Y4" s="85" t="s">
        <v>919</v>
      </c>
      <c r="Z4" s="88">
        <v>0</v>
      </c>
      <c r="AA4" s="88">
        <v>0</v>
      </c>
      <c r="AB4" s="88">
        <v>0</v>
      </c>
      <c r="AC4" s="88">
        <v>80</v>
      </c>
      <c r="AD4" s="88">
        <v>80</v>
      </c>
      <c r="AE4" s="88">
        <v>0</v>
      </c>
      <c r="AF4" s="88">
        <v>0</v>
      </c>
      <c r="AG4" s="89">
        <v>0</v>
      </c>
      <c r="AH4" s="87">
        <v>42005</v>
      </c>
      <c r="AI4" s="90">
        <v>405933</v>
      </c>
      <c r="AJ4" s="91">
        <v>0</v>
      </c>
      <c r="AK4" s="90">
        <v>164166</v>
      </c>
      <c r="AL4" s="89">
        <v>0</v>
      </c>
      <c r="AM4" s="89">
        <v>0</v>
      </c>
      <c r="AN4" s="89">
        <v>0</v>
      </c>
      <c r="AO4" s="89">
        <v>0</v>
      </c>
      <c r="AP4" s="89">
        <v>0</v>
      </c>
      <c r="AQ4" s="89">
        <v>0</v>
      </c>
      <c r="AR4" s="89">
        <v>0</v>
      </c>
      <c r="AS4" s="89">
        <v>0</v>
      </c>
      <c r="AT4" s="89">
        <v>0</v>
      </c>
      <c r="AU4" s="89">
        <v>2396000</v>
      </c>
      <c r="AV4" s="89">
        <v>0</v>
      </c>
      <c r="AW4" s="89">
        <v>531827</v>
      </c>
      <c r="AX4" s="89">
        <v>150765</v>
      </c>
      <c r="AY4" s="89">
        <v>0</v>
      </c>
      <c r="AZ4" s="89">
        <v>0</v>
      </c>
      <c r="BA4" s="89">
        <v>38272</v>
      </c>
      <c r="BB4" s="89">
        <v>9568</v>
      </c>
      <c r="BC4" s="89">
        <v>0</v>
      </c>
      <c r="BD4" s="89">
        <v>0</v>
      </c>
      <c r="BE4" s="89">
        <v>0</v>
      </c>
      <c r="BF4" s="89">
        <v>0</v>
      </c>
      <c r="BG4" s="89">
        <v>0</v>
      </c>
      <c r="BH4" s="92">
        <v>2350000</v>
      </c>
      <c r="BI4" s="92">
        <v>11750583</v>
      </c>
      <c r="BJ4" s="85" t="s">
        <v>920</v>
      </c>
      <c r="BK4" s="88">
        <v>23</v>
      </c>
      <c r="BL4" s="88">
        <v>18</v>
      </c>
      <c r="BM4" s="89">
        <v>270600</v>
      </c>
      <c r="BN4" s="89">
        <v>1313000</v>
      </c>
      <c r="BO4" s="89">
        <v>3448609</v>
      </c>
      <c r="BP4" s="89">
        <v>34.72</v>
      </c>
      <c r="BQ4" s="89">
        <v>17387</v>
      </c>
      <c r="BR4" s="89">
        <v>111752</v>
      </c>
      <c r="BS4" s="89">
        <v>196145</v>
      </c>
      <c r="BT4" s="88">
        <v>50</v>
      </c>
      <c r="BU4" s="88">
        <v>23</v>
      </c>
      <c r="BV4" s="88">
        <v>100</v>
      </c>
      <c r="BW4" s="88">
        <v>23</v>
      </c>
      <c r="BX4" s="85" t="s">
        <v>912</v>
      </c>
      <c r="BY4" s="85" t="s">
        <v>912</v>
      </c>
    </row>
    <row r="5" spans="1:78" ht="16.5" customHeight="1" x14ac:dyDescent="0.25">
      <c r="A5" s="85" t="s">
        <v>903</v>
      </c>
      <c r="B5" s="86" t="s">
        <v>903</v>
      </c>
      <c r="C5" s="86" t="s">
        <v>942</v>
      </c>
      <c r="D5" s="87">
        <v>41821</v>
      </c>
      <c r="E5" s="87">
        <v>42156</v>
      </c>
      <c r="F5" s="85" t="s">
        <v>905</v>
      </c>
      <c r="G5" s="85" t="s">
        <v>906</v>
      </c>
      <c r="H5" s="85" t="s">
        <v>907</v>
      </c>
      <c r="I5" s="85" t="s">
        <v>943</v>
      </c>
      <c r="J5" s="85" t="s">
        <v>944</v>
      </c>
      <c r="K5" s="85" t="s">
        <v>945</v>
      </c>
      <c r="L5">
        <v>2004</v>
      </c>
      <c r="M5" s="87">
        <v>38200</v>
      </c>
      <c r="N5" s="88" t="s">
        <v>946</v>
      </c>
      <c r="O5" s="88" t="s">
        <v>912</v>
      </c>
      <c r="P5" s="88" t="s">
        <v>912</v>
      </c>
      <c r="Q5" s="88" t="s">
        <v>947</v>
      </c>
      <c r="R5" s="88" t="s">
        <v>914</v>
      </c>
      <c r="S5" s="85" t="s">
        <v>903</v>
      </c>
      <c r="T5" s="85" t="s">
        <v>948</v>
      </c>
      <c r="U5" s="85" t="s">
        <v>949</v>
      </c>
      <c r="V5" s="85" t="s">
        <v>884</v>
      </c>
      <c r="W5" s="85" t="s">
        <v>931</v>
      </c>
      <c r="X5" s="85" t="s">
        <v>918</v>
      </c>
      <c r="Y5" s="85" t="s">
        <v>919</v>
      </c>
      <c r="Z5" s="88">
        <v>0</v>
      </c>
      <c r="AA5" s="88">
        <v>0</v>
      </c>
      <c r="AB5" s="88">
        <v>0</v>
      </c>
      <c r="AC5" s="88">
        <v>8</v>
      </c>
      <c r="AD5" s="88">
        <v>12</v>
      </c>
      <c r="AE5" s="88">
        <v>0</v>
      </c>
      <c r="AF5" s="88">
        <v>0</v>
      </c>
      <c r="AG5" s="89">
        <v>235</v>
      </c>
      <c r="AH5" s="87">
        <v>42005</v>
      </c>
      <c r="AI5" s="90">
        <v>570507</v>
      </c>
      <c r="AJ5" s="91">
        <v>0</v>
      </c>
      <c r="AK5" s="90">
        <v>73067</v>
      </c>
      <c r="AL5" s="89">
        <v>235</v>
      </c>
      <c r="AM5" s="89">
        <v>0</v>
      </c>
      <c r="AN5" s="89">
        <v>0</v>
      </c>
      <c r="AO5" s="89">
        <v>0</v>
      </c>
      <c r="AP5" s="89">
        <v>0</v>
      </c>
      <c r="AQ5" s="89">
        <v>0</v>
      </c>
      <c r="AR5" s="89">
        <v>0</v>
      </c>
      <c r="AS5" s="89">
        <v>0</v>
      </c>
      <c r="AT5" s="89">
        <v>0</v>
      </c>
      <c r="AU5" s="89">
        <v>1133500</v>
      </c>
      <c r="AV5" s="89">
        <v>0</v>
      </c>
      <c r="AW5" s="89">
        <v>623095</v>
      </c>
      <c r="AX5" s="89">
        <v>21304</v>
      </c>
      <c r="AY5" s="89">
        <v>0</v>
      </c>
      <c r="AZ5" s="89">
        <v>0</v>
      </c>
      <c r="BA5" s="89">
        <v>20244</v>
      </c>
      <c r="BB5" s="89">
        <v>3252</v>
      </c>
      <c r="BC5" s="89">
        <v>0</v>
      </c>
      <c r="BD5" s="89">
        <v>0</v>
      </c>
      <c r="BE5" s="89">
        <v>0</v>
      </c>
      <c r="BF5" s="89">
        <v>0</v>
      </c>
      <c r="BG5" s="89">
        <v>0</v>
      </c>
      <c r="BH5" s="92">
        <v>1100000</v>
      </c>
      <c r="BI5" s="92">
        <v>11754000</v>
      </c>
      <c r="BJ5" s="85" t="s">
        <v>920</v>
      </c>
      <c r="BK5" s="88">
        <v>23</v>
      </c>
      <c r="BL5" s="88">
        <v>12</v>
      </c>
      <c r="BM5" s="89">
        <v>443600</v>
      </c>
      <c r="BN5" s="89">
        <v>249920</v>
      </c>
      <c r="BO5" s="89">
        <v>2226120</v>
      </c>
      <c r="BP5" s="89">
        <v>15917.2</v>
      </c>
      <c r="BQ5" s="89">
        <v>31303</v>
      </c>
      <c r="BR5" s="89">
        <v>57009</v>
      </c>
      <c r="BS5" s="89">
        <v>125784</v>
      </c>
      <c r="BT5" s="88">
        <v>50</v>
      </c>
      <c r="BU5" s="88">
        <v>23</v>
      </c>
      <c r="BV5" s="88">
        <v>100</v>
      </c>
      <c r="BW5" s="88">
        <v>23</v>
      </c>
      <c r="BX5" s="85" t="s">
        <v>912</v>
      </c>
      <c r="BY5" s="85" t="s">
        <v>912</v>
      </c>
    </row>
    <row r="6" spans="1:78" ht="16.5" customHeight="1" x14ac:dyDescent="0.25">
      <c r="A6" s="85" t="s">
        <v>903</v>
      </c>
      <c r="B6" s="86" t="s">
        <v>903</v>
      </c>
      <c r="C6" s="86" t="s">
        <v>950</v>
      </c>
      <c r="D6" s="87">
        <v>41821</v>
      </c>
      <c r="E6" s="87">
        <v>42156</v>
      </c>
      <c r="F6" s="85" t="s">
        <v>922</v>
      </c>
      <c r="G6" s="85" t="s">
        <v>923</v>
      </c>
      <c r="H6" s="85" t="s">
        <v>907</v>
      </c>
      <c r="I6" s="85" t="s">
        <v>951</v>
      </c>
      <c r="J6" s="85" t="s">
        <v>952</v>
      </c>
      <c r="K6" s="85" t="s">
        <v>953</v>
      </c>
      <c r="L6">
        <v>2004</v>
      </c>
      <c r="M6" s="87">
        <v>38322</v>
      </c>
      <c r="N6" s="88" t="s">
        <v>954</v>
      </c>
      <c r="O6" s="88" t="s">
        <v>912</v>
      </c>
      <c r="P6" s="88" t="s">
        <v>912</v>
      </c>
      <c r="Q6" s="88" t="s">
        <v>947</v>
      </c>
      <c r="R6" s="88" t="s">
        <v>914</v>
      </c>
      <c r="S6" s="85" t="s">
        <v>928</v>
      </c>
      <c r="T6" s="85" t="s">
        <v>955</v>
      </c>
      <c r="U6" s="85" t="s">
        <v>956</v>
      </c>
      <c r="V6" s="85" t="s">
        <v>884</v>
      </c>
      <c r="W6" s="85" t="s">
        <v>931</v>
      </c>
      <c r="X6" s="85" t="s">
        <v>918</v>
      </c>
      <c r="Y6" s="85" t="s">
        <v>919</v>
      </c>
      <c r="Z6" s="88">
        <v>0</v>
      </c>
      <c r="AA6" s="88">
        <v>1</v>
      </c>
      <c r="AB6" s="88">
        <v>0</v>
      </c>
      <c r="AC6" s="88">
        <v>40</v>
      </c>
      <c r="AD6" s="88">
        <v>20</v>
      </c>
      <c r="AE6" s="88">
        <v>0</v>
      </c>
      <c r="AF6" s="88">
        <v>0</v>
      </c>
      <c r="AG6" s="89">
        <v>70938</v>
      </c>
      <c r="AH6" s="87">
        <v>42005</v>
      </c>
      <c r="AI6" s="90">
        <v>1837676</v>
      </c>
      <c r="AJ6" s="91">
        <v>70938</v>
      </c>
      <c r="AK6" s="90">
        <v>232</v>
      </c>
      <c r="AL6" s="89">
        <v>0</v>
      </c>
      <c r="AM6" s="89">
        <v>0</v>
      </c>
      <c r="AN6" s="89">
        <v>0</v>
      </c>
      <c r="AO6" s="89">
        <v>0</v>
      </c>
      <c r="AP6" s="89">
        <v>0</v>
      </c>
      <c r="AQ6" s="89">
        <v>0</v>
      </c>
      <c r="AR6" s="89">
        <v>0</v>
      </c>
      <c r="AS6" s="89">
        <v>0</v>
      </c>
      <c r="AT6" s="89">
        <v>0</v>
      </c>
      <c r="AU6" s="89">
        <v>3525000</v>
      </c>
      <c r="AV6" s="89">
        <v>0</v>
      </c>
      <c r="AW6" s="89">
        <v>1795137</v>
      </c>
      <c r="AX6" s="89">
        <v>215148</v>
      </c>
      <c r="AY6" s="89">
        <v>0</v>
      </c>
      <c r="AZ6" s="89">
        <v>0</v>
      </c>
      <c r="BA6" s="89">
        <v>92684</v>
      </c>
      <c r="BB6" s="89">
        <v>13020</v>
      </c>
      <c r="BC6" s="89">
        <v>0</v>
      </c>
      <c r="BD6" s="89">
        <v>0</v>
      </c>
      <c r="BE6" s="89">
        <v>0</v>
      </c>
      <c r="BF6" s="89">
        <v>0</v>
      </c>
      <c r="BG6" s="89">
        <v>0</v>
      </c>
      <c r="BH6" s="92">
        <v>3650000</v>
      </c>
      <c r="BI6" s="92">
        <v>25371000</v>
      </c>
      <c r="BJ6" s="85" t="s">
        <v>920</v>
      </c>
      <c r="BK6" s="88">
        <v>23</v>
      </c>
      <c r="BL6" s="88">
        <v>12</v>
      </c>
      <c r="BM6" s="89">
        <v>331000</v>
      </c>
      <c r="BN6" s="89">
        <v>2685370</v>
      </c>
      <c r="BO6" s="89">
        <v>7957400</v>
      </c>
      <c r="BP6" s="89">
        <v>46879.54</v>
      </c>
      <c r="BQ6" s="89">
        <v>24066</v>
      </c>
      <c r="BR6" s="89">
        <v>165277</v>
      </c>
      <c r="BS6" s="89">
        <v>554493</v>
      </c>
      <c r="BT6" s="88">
        <v>50</v>
      </c>
      <c r="BU6" s="88">
        <v>23</v>
      </c>
      <c r="BV6" s="88">
        <v>100</v>
      </c>
      <c r="BW6" s="88">
        <v>23</v>
      </c>
      <c r="BX6" s="85" t="s">
        <v>912</v>
      </c>
      <c r="BY6" s="85" t="s">
        <v>912</v>
      </c>
    </row>
    <row r="7" spans="1:78" ht="16.5" customHeight="1" x14ac:dyDescent="0.25">
      <c r="A7" s="85" t="s">
        <v>903</v>
      </c>
      <c r="B7" s="86" t="s">
        <v>903</v>
      </c>
      <c r="C7" s="86" t="s">
        <v>957</v>
      </c>
      <c r="D7" s="87">
        <v>41821</v>
      </c>
      <c r="E7" s="87">
        <v>42156</v>
      </c>
      <c r="F7" s="85" t="s">
        <v>922</v>
      </c>
      <c r="G7" s="85" t="s">
        <v>958</v>
      </c>
      <c r="H7" s="85" t="s">
        <v>907</v>
      </c>
      <c r="I7" s="85" t="s">
        <v>959</v>
      </c>
      <c r="J7" s="85" t="s">
        <v>960</v>
      </c>
      <c r="K7" s="85" t="s">
        <v>961</v>
      </c>
      <c r="L7">
        <v>2002</v>
      </c>
      <c r="M7" s="87">
        <v>37591</v>
      </c>
      <c r="N7" s="88" t="s">
        <v>962</v>
      </c>
      <c r="O7" s="88" t="s">
        <v>912</v>
      </c>
      <c r="P7" s="88" t="s">
        <v>912</v>
      </c>
      <c r="Q7" s="88" t="s">
        <v>947</v>
      </c>
      <c r="R7" s="88" t="s">
        <v>914</v>
      </c>
      <c r="S7" s="85" t="s">
        <v>928</v>
      </c>
      <c r="T7" s="85" t="s">
        <v>963</v>
      </c>
      <c r="U7" s="85" t="s">
        <v>964</v>
      </c>
      <c r="V7" s="93" t="s">
        <v>825</v>
      </c>
      <c r="W7" s="85" t="s">
        <v>931</v>
      </c>
      <c r="X7" s="85" t="s">
        <v>918</v>
      </c>
      <c r="Y7" s="85" t="s">
        <v>965</v>
      </c>
      <c r="Z7" s="88">
        <v>0</v>
      </c>
      <c r="AA7" s="88">
        <v>0</v>
      </c>
      <c r="AB7" s="88">
        <v>0</v>
      </c>
      <c r="AC7" s="88">
        <v>200</v>
      </c>
      <c r="AD7" s="88">
        <v>150</v>
      </c>
      <c r="AE7" s="88">
        <v>0</v>
      </c>
      <c r="AF7" s="88">
        <v>0</v>
      </c>
      <c r="AG7" s="89">
        <v>27037</v>
      </c>
      <c r="AH7" s="87">
        <v>42005</v>
      </c>
      <c r="AI7" s="90">
        <v>606036</v>
      </c>
      <c r="AJ7" s="91">
        <v>0</v>
      </c>
      <c r="AK7" s="90">
        <v>535556</v>
      </c>
      <c r="AL7" s="89">
        <v>27037</v>
      </c>
      <c r="AM7" s="89">
        <v>0</v>
      </c>
      <c r="AN7" s="89">
        <v>0</v>
      </c>
      <c r="AO7" s="89">
        <v>0</v>
      </c>
      <c r="AP7" s="89">
        <v>0</v>
      </c>
      <c r="AQ7" s="89">
        <v>0</v>
      </c>
      <c r="AR7" s="89">
        <v>0</v>
      </c>
      <c r="AS7" s="89">
        <v>0</v>
      </c>
      <c r="AT7" s="89">
        <v>0</v>
      </c>
      <c r="AU7" s="89">
        <v>1131600</v>
      </c>
      <c r="AV7" s="89">
        <v>0</v>
      </c>
      <c r="AW7" s="89">
        <v>1128111</v>
      </c>
      <c r="AX7" s="89">
        <v>168417</v>
      </c>
      <c r="AY7" s="89">
        <v>0</v>
      </c>
      <c r="AZ7" s="89">
        <v>0</v>
      </c>
      <c r="BA7" s="89">
        <v>40518</v>
      </c>
      <c r="BB7" s="89">
        <v>2974</v>
      </c>
      <c r="BC7" s="89">
        <v>0</v>
      </c>
      <c r="BD7" s="89">
        <v>0</v>
      </c>
      <c r="BE7" s="89">
        <v>0</v>
      </c>
      <c r="BF7" s="89">
        <v>0</v>
      </c>
      <c r="BG7" s="89">
        <v>0</v>
      </c>
      <c r="BH7" s="92">
        <v>1300000</v>
      </c>
      <c r="BI7" s="92">
        <v>6542000</v>
      </c>
      <c r="BJ7" s="85" t="s">
        <v>920</v>
      </c>
      <c r="BK7" s="88">
        <v>23</v>
      </c>
      <c r="BL7" s="88">
        <v>10</v>
      </c>
      <c r="BM7" s="89">
        <v>180300</v>
      </c>
      <c r="BN7" s="89">
        <v>741900</v>
      </c>
      <c r="BO7" s="89">
        <v>1909296</v>
      </c>
      <c r="BP7" s="89">
        <v>985.7</v>
      </c>
      <c r="BQ7" s="89">
        <v>10765</v>
      </c>
      <c r="BR7" s="89">
        <v>80418</v>
      </c>
      <c r="BS7" s="89">
        <v>127457</v>
      </c>
      <c r="BT7" s="88">
        <v>50</v>
      </c>
      <c r="BU7" s="88">
        <v>23</v>
      </c>
      <c r="BV7" s="88">
        <v>100</v>
      </c>
      <c r="BW7" s="88">
        <v>23</v>
      </c>
      <c r="BX7" s="85" t="s">
        <v>912</v>
      </c>
      <c r="BY7" s="85" t="s">
        <v>912</v>
      </c>
    </row>
    <row r="8" spans="1:78" ht="16.5" customHeight="1" x14ac:dyDescent="0.25">
      <c r="A8" s="85" t="s">
        <v>903</v>
      </c>
      <c r="B8" s="86" t="s">
        <v>903</v>
      </c>
      <c r="C8" s="86" t="s">
        <v>966</v>
      </c>
      <c r="D8" s="87">
        <v>41821</v>
      </c>
      <c r="E8" s="87">
        <v>42156</v>
      </c>
      <c r="F8" s="85" t="s">
        <v>922</v>
      </c>
      <c r="G8" s="85" t="s">
        <v>923</v>
      </c>
      <c r="H8" s="85" t="s">
        <v>907</v>
      </c>
      <c r="I8" s="85" t="s">
        <v>967</v>
      </c>
      <c r="J8" s="85" t="s">
        <v>968</v>
      </c>
      <c r="K8" s="85" t="s">
        <v>969</v>
      </c>
      <c r="L8">
        <v>2009</v>
      </c>
      <c r="M8" s="87">
        <v>39845</v>
      </c>
      <c r="N8" s="88" t="s">
        <v>970</v>
      </c>
      <c r="O8" s="88" t="s">
        <v>912</v>
      </c>
      <c r="P8" s="88" t="s">
        <v>912</v>
      </c>
      <c r="Q8" s="88" t="s">
        <v>937</v>
      </c>
      <c r="R8" s="88" t="s">
        <v>938</v>
      </c>
      <c r="S8" s="85" t="s">
        <v>928</v>
      </c>
      <c r="T8" s="85" t="s">
        <v>971</v>
      </c>
      <c r="U8" s="85" t="s">
        <v>972</v>
      </c>
      <c r="V8" s="85" t="s">
        <v>884</v>
      </c>
      <c r="W8" s="85" t="s">
        <v>931</v>
      </c>
      <c r="X8" s="85" t="s">
        <v>918</v>
      </c>
      <c r="Y8" s="85" t="s">
        <v>919</v>
      </c>
      <c r="Z8" s="88">
        <v>0</v>
      </c>
      <c r="AA8" s="88">
        <v>0</v>
      </c>
      <c r="AB8" s="88">
        <v>0</v>
      </c>
      <c r="AC8" s="88">
        <v>115</v>
      </c>
      <c r="AD8" s="88">
        <v>0</v>
      </c>
      <c r="AE8" s="88">
        <v>0</v>
      </c>
      <c r="AF8" s="88">
        <v>0</v>
      </c>
      <c r="AG8" s="89">
        <v>746</v>
      </c>
      <c r="AH8" s="87">
        <v>42005</v>
      </c>
      <c r="AI8" s="90">
        <v>206571</v>
      </c>
      <c r="AJ8" s="91">
        <v>0</v>
      </c>
      <c r="AK8" s="90">
        <v>1159057</v>
      </c>
      <c r="AL8" s="89">
        <v>746</v>
      </c>
      <c r="AM8" s="89">
        <v>0</v>
      </c>
      <c r="AN8" s="89">
        <v>0</v>
      </c>
      <c r="AO8" s="89">
        <v>0</v>
      </c>
      <c r="AP8" s="89">
        <v>0</v>
      </c>
      <c r="AQ8" s="89">
        <v>0</v>
      </c>
      <c r="AR8" s="89">
        <v>0</v>
      </c>
      <c r="AS8" s="89">
        <v>0</v>
      </c>
      <c r="AT8" s="89">
        <v>0</v>
      </c>
      <c r="AU8" s="89">
        <v>6425000</v>
      </c>
      <c r="AV8" s="89">
        <v>0</v>
      </c>
      <c r="AW8" s="89">
        <v>1077437</v>
      </c>
      <c r="AX8" s="89">
        <v>248198</v>
      </c>
      <c r="AY8" s="89">
        <v>0</v>
      </c>
      <c r="AZ8" s="89">
        <v>0</v>
      </c>
      <c r="BA8" s="89">
        <v>382645</v>
      </c>
      <c r="BB8" s="89">
        <v>95070</v>
      </c>
      <c r="BC8" s="89">
        <v>0</v>
      </c>
      <c r="BD8" s="89">
        <v>0</v>
      </c>
      <c r="BE8" s="89">
        <v>0</v>
      </c>
      <c r="BF8" s="89">
        <v>0</v>
      </c>
      <c r="BG8" s="89">
        <v>0</v>
      </c>
      <c r="BH8" s="92">
        <v>6300000</v>
      </c>
      <c r="BI8" s="92">
        <v>21672113</v>
      </c>
      <c r="BJ8" s="85" t="s">
        <v>973</v>
      </c>
      <c r="BK8" s="88">
        <v>23</v>
      </c>
      <c r="BL8" s="88">
        <v>17</v>
      </c>
      <c r="BM8" s="89">
        <v>707570</v>
      </c>
      <c r="BN8" s="89">
        <v>624460</v>
      </c>
      <c r="BO8" s="89">
        <v>3377647</v>
      </c>
      <c r="BP8" s="89">
        <v>3.38</v>
      </c>
      <c r="BQ8" s="89">
        <v>45565</v>
      </c>
      <c r="BR8" s="89">
        <v>336752</v>
      </c>
      <c r="BS8" s="89">
        <v>171939</v>
      </c>
      <c r="BT8" s="88">
        <v>50</v>
      </c>
      <c r="BU8" s="88">
        <v>23</v>
      </c>
      <c r="BV8" s="88">
        <v>100</v>
      </c>
      <c r="BW8" s="88">
        <v>23</v>
      </c>
      <c r="BX8" s="85" t="s">
        <v>912</v>
      </c>
      <c r="BY8" s="85" t="s">
        <v>912</v>
      </c>
    </row>
    <row r="9" spans="1:78" ht="16.5" customHeight="1" x14ac:dyDescent="0.25">
      <c r="A9" s="85" t="s">
        <v>903</v>
      </c>
      <c r="B9" s="86" t="s">
        <v>903</v>
      </c>
      <c r="C9" s="86" t="s">
        <v>974</v>
      </c>
      <c r="D9" s="87">
        <v>41821</v>
      </c>
      <c r="E9" s="87">
        <v>42156</v>
      </c>
      <c r="F9" s="85" t="s">
        <v>905</v>
      </c>
      <c r="G9" s="85" t="s">
        <v>906</v>
      </c>
      <c r="H9" s="85" t="s">
        <v>907</v>
      </c>
      <c r="I9" s="85" t="s">
        <v>975</v>
      </c>
      <c r="J9" s="85" t="s">
        <v>976</v>
      </c>
      <c r="K9" s="85" t="s">
        <v>977</v>
      </c>
      <c r="L9">
        <v>2004</v>
      </c>
      <c r="M9" s="87">
        <v>38322</v>
      </c>
      <c r="N9" s="88" t="s">
        <v>978</v>
      </c>
      <c r="O9" s="88" t="s">
        <v>912</v>
      </c>
      <c r="P9" s="88" t="s">
        <v>912</v>
      </c>
      <c r="Q9" s="88" t="s">
        <v>947</v>
      </c>
      <c r="R9" s="88" t="s">
        <v>914</v>
      </c>
      <c r="S9" s="85" t="s">
        <v>903</v>
      </c>
      <c r="T9" s="85" t="s">
        <v>979</v>
      </c>
      <c r="U9" s="85" t="s">
        <v>980</v>
      </c>
      <c r="V9" s="85" t="s">
        <v>884</v>
      </c>
      <c r="W9" s="85" t="s">
        <v>931</v>
      </c>
      <c r="X9" s="85" t="s">
        <v>918</v>
      </c>
      <c r="Y9" s="85" t="s">
        <v>912</v>
      </c>
      <c r="Z9" s="88">
        <v>0</v>
      </c>
      <c r="AA9" s="88">
        <v>0</v>
      </c>
      <c r="AB9" s="88">
        <v>0</v>
      </c>
      <c r="AC9" s="88">
        <v>5</v>
      </c>
      <c r="AD9" s="88">
        <v>5</v>
      </c>
      <c r="AE9" s="88">
        <v>0</v>
      </c>
      <c r="AF9" s="88">
        <v>0</v>
      </c>
      <c r="AG9" s="89">
        <v>4</v>
      </c>
      <c r="AH9" s="87">
        <v>42005</v>
      </c>
      <c r="AI9" s="90">
        <v>219770</v>
      </c>
      <c r="AJ9" s="91">
        <v>0</v>
      </c>
      <c r="AK9" s="90">
        <v>12675</v>
      </c>
      <c r="AL9" s="89">
        <v>4</v>
      </c>
      <c r="AM9" s="89">
        <v>0</v>
      </c>
      <c r="AN9" s="89">
        <v>0</v>
      </c>
      <c r="AO9" s="89">
        <v>0</v>
      </c>
      <c r="AP9" s="89">
        <v>0</v>
      </c>
      <c r="AQ9" s="89">
        <v>0</v>
      </c>
      <c r="AR9" s="89">
        <v>0</v>
      </c>
      <c r="AS9" s="89">
        <v>0</v>
      </c>
      <c r="AT9" s="89">
        <v>0</v>
      </c>
      <c r="AU9" s="89">
        <v>925000</v>
      </c>
      <c r="AV9" s="89">
        <v>0</v>
      </c>
      <c r="AW9" s="89">
        <v>207217</v>
      </c>
      <c r="AX9" s="89">
        <v>19948</v>
      </c>
      <c r="AY9" s="89">
        <v>0</v>
      </c>
      <c r="AZ9" s="89">
        <v>0</v>
      </c>
      <c r="BA9" s="89">
        <v>25224</v>
      </c>
      <c r="BB9" s="89">
        <v>3596</v>
      </c>
      <c r="BC9" s="89">
        <v>0</v>
      </c>
      <c r="BD9" s="89">
        <v>0</v>
      </c>
      <c r="BE9" s="89">
        <v>0</v>
      </c>
      <c r="BF9" s="89">
        <v>0</v>
      </c>
      <c r="BG9" s="89">
        <v>0</v>
      </c>
      <c r="BH9" s="92">
        <v>870000</v>
      </c>
      <c r="BI9" s="92">
        <v>9000000</v>
      </c>
      <c r="BJ9" s="85" t="s">
        <v>920</v>
      </c>
      <c r="BK9" s="88">
        <v>23</v>
      </c>
      <c r="BL9" s="88">
        <v>13</v>
      </c>
      <c r="BM9" s="89">
        <v>259900</v>
      </c>
      <c r="BN9" s="89">
        <v>287070</v>
      </c>
      <c r="BO9" s="89">
        <v>1925673</v>
      </c>
      <c r="BP9" s="89">
        <v>0</v>
      </c>
      <c r="BQ9" s="89">
        <v>64558</v>
      </c>
      <c r="BR9" s="89">
        <v>12602</v>
      </c>
      <c r="BS9" s="89">
        <v>135886</v>
      </c>
      <c r="BT9" s="88">
        <v>50</v>
      </c>
      <c r="BU9" s="88">
        <v>23</v>
      </c>
      <c r="BV9" s="88">
        <v>100</v>
      </c>
      <c r="BW9" s="88">
        <v>23</v>
      </c>
      <c r="BX9" s="85" t="s">
        <v>912</v>
      </c>
      <c r="BY9" s="85" t="s">
        <v>912</v>
      </c>
    </row>
    <row r="10" spans="1:78" ht="16.5" customHeight="1" x14ac:dyDescent="0.25">
      <c r="A10" s="85" t="s">
        <v>903</v>
      </c>
      <c r="B10" s="86" t="s">
        <v>903</v>
      </c>
      <c r="C10" s="86" t="s">
        <v>981</v>
      </c>
      <c r="D10" s="87">
        <v>41821</v>
      </c>
      <c r="E10" s="87">
        <v>42156</v>
      </c>
      <c r="F10" s="85" t="s">
        <v>922</v>
      </c>
      <c r="G10" s="85" t="s">
        <v>958</v>
      </c>
      <c r="H10" s="85" t="s">
        <v>907</v>
      </c>
      <c r="I10" s="85" t="s">
        <v>982</v>
      </c>
      <c r="J10" s="85" t="s">
        <v>983</v>
      </c>
      <c r="K10" s="85" t="s">
        <v>984</v>
      </c>
      <c r="L10">
        <v>2003</v>
      </c>
      <c r="M10" s="87">
        <v>37773</v>
      </c>
      <c r="N10" s="88" t="s">
        <v>985</v>
      </c>
      <c r="O10" s="88" t="s">
        <v>912</v>
      </c>
      <c r="P10" s="88" t="s">
        <v>912</v>
      </c>
      <c r="Q10" s="88" t="s">
        <v>947</v>
      </c>
      <c r="R10" s="88" t="s">
        <v>914</v>
      </c>
      <c r="S10" s="85" t="s">
        <v>928</v>
      </c>
      <c r="T10" s="85" t="s">
        <v>986</v>
      </c>
      <c r="U10" s="85" t="s">
        <v>987</v>
      </c>
      <c r="V10" s="85" t="s">
        <v>884</v>
      </c>
      <c r="W10" s="85" t="s">
        <v>931</v>
      </c>
      <c r="X10" s="85" t="s">
        <v>918</v>
      </c>
      <c r="Y10" s="85" t="s">
        <v>965</v>
      </c>
      <c r="Z10" s="88">
        <v>0</v>
      </c>
      <c r="AA10" s="88">
        <v>0</v>
      </c>
      <c r="AB10" s="88">
        <v>0</v>
      </c>
      <c r="AC10" s="88">
        <v>15</v>
      </c>
      <c r="AD10" s="88">
        <v>15</v>
      </c>
      <c r="AE10" s="88">
        <v>0</v>
      </c>
      <c r="AF10" s="88">
        <v>0</v>
      </c>
      <c r="AG10" s="89">
        <v>186</v>
      </c>
      <c r="AH10" s="87">
        <v>42005</v>
      </c>
      <c r="AI10" s="90">
        <v>302917</v>
      </c>
      <c r="AJ10" s="91">
        <v>168</v>
      </c>
      <c r="AK10" s="90">
        <v>39858</v>
      </c>
      <c r="AL10" s="89">
        <v>18</v>
      </c>
      <c r="AM10" s="89">
        <v>0</v>
      </c>
      <c r="AN10" s="89">
        <v>0</v>
      </c>
      <c r="AO10" s="89">
        <v>0</v>
      </c>
      <c r="AP10" s="89">
        <v>0</v>
      </c>
      <c r="AQ10" s="89">
        <v>0</v>
      </c>
      <c r="AR10" s="89">
        <v>0</v>
      </c>
      <c r="AS10" s="89">
        <v>0</v>
      </c>
      <c r="AT10" s="89">
        <v>0</v>
      </c>
      <c r="AU10" s="89">
        <v>419000</v>
      </c>
      <c r="AV10" s="89">
        <v>0</v>
      </c>
      <c r="AW10" s="89">
        <v>335565</v>
      </c>
      <c r="AX10" s="89">
        <v>52488</v>
      </c>
      <c r="AY10" s="89">
        <v>0</v>
      </c>
      <c r="AZ10" s="89">
        <v>0</v>
      </c>
      <c r="BA10" s="89">
        <v>7024</v>
      </c>
      <c r="BB10" s="89">
        <v>968</v>
      </c>
      <c r="BC10" s="89">
        <v>0</v>
      </c>
      <c r="BD10" s="89">
        <v>0</v>
      </c>
      <c r="BE10" s="89">
        <v>0</v>
      </c>
      <c r="BF10" s="89">
        <v>0</v>
      </c>
      <c r="BG10" s="89">
        <v>0</v>
      </c>
      <c r="BH10" s="92">
        <v>500000</v>
      </c>
      <c r="BI10" s="92">
        <v>3211132</v>
      </c>
      <c r="BJ10" s="85" t="s">
        <v>920</v>
      </c>
      <c r="BK10" s="88">
        <v>23</v>
      </c>
      <c r="BL10" s="88">
        <v>11</v>
      </c>
      <c r="BM10" s="89">
        <v>18590</v>
      </c>
      <c r="BN10" s="89">
        <v>424420</v>
      </c>
      <c r="BO10" s="89">
        <v>823755</v>
      </c>
      <c r="BP10" s="89">
        <v>2534.0300000000002</v>
      </c>
      <c r="BQ10" s="89">
        <v>12118</v>
      </c>
      <c r="BR10" s="89">
        <v>27912</v>
      </c>
      <c r="BS10" s="89">
        <v>47454</v>
      </c>
      <c r="BT10" s="88">
        <v>50</v>
      </c>
      <c r="BU10" s="88">
        <v>23</v>
      </c>
      <c r="BV10" s="88">
        <v>100</v>
      </c>
      <c r="BW10" s="88">
        <v>23</v>
      </c>
      <c r="BX10" s="85" t="s">
        <v>912</v>
      </c>
      <c r="BY10" s="85" t="s">
        <v>912</v>
      </c>
    </row>
    <row r="11" spans="1:78" ht="16.5" customHeight="1" x14ac:dyDescent="0.25">
      <c r="A11" s="85" t="s">
        <v>903</v>
      </c>
      <c r="B11" s="86" t="s">
        <v>903</v>
      </c>
      <c r="C11" s="86" t="s">
        <v>988</v>
      </c>
      <c r="D11" s="87">
        <v>41821</v>
      </c>
      <c r="E11" s="87">
        <v>42156</v>
      </c>
      <c r="F11" s="85" t="s">
        <v>922</v>
      </c>
      <c r="G11" s="85" t="s">
        <v>923</v>
      </c>
      <c r="H11" s="85" t="s">
        <v>907</v>
      </c>
      <c r="I11" s="85" t="s">
        <v>989</v>
      </c>
      <c r="J11" s="85" t="s">
        <v>990</v>
      </c>
      <c r="K11" s="85" t="s">
        <v>991</v>
      </c>
      <c r="L11">
        <v>2011</v>
      </c>
      <c r="M11" s="87">
        <v>40878</v>
      </c>
      <c r="N11" s="88" t="s">
        <v>992</v>
      </c>
      <c r="O11" s="88" t="s">
        <v>912</v>
      </c>
      <c r="P11" s="88" t="s">
        <v>912</v>
      </c>
      <c r="Q11" s="88" t="s">
        <v>947</v>
      </c>
      <c r="R11" s="88" t="s">
        <v>914</v>
      </c>
      <c r="S11" s="85" t="s">
        <v>928</v>
      </c>
      <c r="T11" s="85" t="s">
        <v>993</v>
      </c>
      <c r="U11" s="85" t="s">
        <v>994</v>
      </c>
      <c r="V11" s="85" t="s">
        <v>825</v>
      </c>
      <c r="W11" s="85" t="s">
        <v>931</v>
      </c>
      <c r="X11" s="85" t="s">
        <v>918</v>
      </c>
      <c r="Y11" s="85" t="s">
        <v>919</v>
      </c>
      <c r="Z11" s="88">
        <v>0</v>
      </c>
      <c r="AA11" s="88">
        <v>0</v>
      </c>
      <c r="AB11" s="88">
        <v>0</v>
      </c>
      <c r="AC11" s="88">
        <v>76</v>
      </c>
      <c r="AD11" s="88">
        <v>50</v>
      </c>
      <c r="AE11" s="88">
        <v>0</v>
      </c>
      <c r="AF11" s="88">
        <v>0</v>
      </c>
      <c r="AG11" s="89">
        <v>41535</v>
      </c>
      <c r="AH11" s="87">
        <v>42005</v>
      </c>
      <c r="AI11" s="90">
        <v>63659</v>
      </c>
      <c r="AJ11" s="91">
        <v>9503</v>
      </c>
      <c r="AK11" s="90">
        <v>106401</v>
      </c>
      <c r="AL11" s="89">
        <v>32032</v>
      </c>
      <c r="AM11" s="89">
        <v>0</v>
      </c>
      <c r="AN11" s="89">
        <v>0</v>
      </c>
      <c r="AO11" s="89">
        <v>0</v>
      </c>
      <c r="AP11" s="89">
        <v>0</v>
      </c>
      <c r="AQ11" s="89">
        <v>0</v>
      </c>
      <c r="AR11" s="89">
        <v>0</v>
      </c>
      <c r="AS11" s="89">
        <v>0</v>
      </c>
      <c r="AT11" s="89">
        <v>0</v>
      </c>
      <c r="AU11" s="89">
        <v>1739000</v>
      </c>
      <c r="AV11" s="89">
        <v>0</v>
      </c>
      <c r="AW11" s="89">
        <v>147709</v>
      </c>
      <c r="AX11" s="89">
        <v>108709</v>
      </c>
      <c r="AY11" s="89">
        <v>0</v>
      </c>
      <c r="AZ11" s="89">
        <v>0</v>
      </c>
      <c r="BA11" s="89">
        <v>6800</v>
      </c>
      <c r="BB11" s="89">
        <v>6800</v>
      </c>
      <c r="BC11" s="89">
        <v>0</v>
      </c>
      <c r="BD11" s="89">
        <v>0</v>
      </c>
      <c r="BE11" s="89">
        <v>0</v>
      </c>
      <c r="BF11" s="89">
        <v>0</v>
      </c>
      <c r="BG11" s="89">
        <v>0</v>
      </c>
      <c r="BH11" s="92">
        <v>2170000</v>
      </c>
      <c r="BI11" s="92">
        <v>8685000</v>
      </c>
      <c r="BJ11" s="85" t="s">
        <v>920</v>
      </c>
      <c r="BK11" s="88">
        <v>23</v>
      </c>
      <c r="BL11" s="88">
        <v>19</v>
      </c>
      <c r="BM11" s="89">
        <v>890700</v>
      </c>
      <c r="BN11" s="89">
        <v>558400</v>
      </c>
      <c r="BO11" s="89">
        <v>2571536</v>
      </c>
      <c r="BP11" s="89">
        <v>7404.34</v>
      </c>
      <c r="BQ11" s="89">
        <v>58953</v>
      </c>
      <c r="BR11" s="89">
        <v>379652</v>
      </c>
      <c r="BS11" s="89">
        <v>111249</v>
      </c>
      <c r="BT11" s="88">
        <v>50</v>
      </c>
      <c r="BU11" s="88">
        <v>23</v>
      </c>
      <c r="BV11" s="88">
        <v>100</v>
      </c>
      <c r="BW11" s="88">
        <v>23</v>
      </c>
      <c r="BX11" s="85" t="s">
        <v>912</v>
      </c>
      <c r="BY11" s="85" t="s">
        <v>912</v>
      </c>
    </row>
    <row r="12" spans="1:78" ht="16.5" customHeight="1" x14ac:dyDescent="0.25">
      <c r="A12" s="85" t="s">
        <v>903</v>
      </c>
      <c r="B12" s="86" t="s">
        <v>903</v>
      </c>
      <c r="C12" s="86" t="s">
        <v>995</v>
      </c>
      <c r="D12" s="87">
        <v>41821</v>
      </c>
      <c r="E12" s="87">
        <v>42156</v>
      </c>
      <c r="F12" s="85" t="s">
        <v>922</v>
      </c>
      <c r="G12" s="85" t="s">
        <v>958</v>
      </c>
      <c r="H12" s="85" t="s">
        <v>907</v>
      </c>
      <c r="I12" s="85" t="s">
        <v>996</v>
      </c>
      <c r="J12" s="85" t="s">
        <v>997</v>
      </c>
      <c r="K12" s="85" t="s">
        <v>998</v>
      </c>
      <c r="L12">
        <v>2002</v>
      </c>
      <c r="M12" s="87">
        <v>37469</v>
      </c>
      <c r="N12" s="88" t="s">
        <v>912</v>
      </c>
      <c r="O12" s="88" t="s">
        <v>912</v>
      </c>
      <c r="P12" s="88" t="s">
        <v>912</v>
      </c>
      <c r="Q12" s="88" t="s">
        <v>947</v>
      </c>
      <c r="R12" s="88" t="s">
        <v>914</v>
      </c>
      <c r="S12" s="85" t="s">
        <v>928</v>
      </c>
      <c r="T12" s="85" t="s">
        <v>999</v>
      </c>
      <c r="U12" s="85" t="s">
        <v>1000</v>
      </c>
      <c r="V12" s="85" t="s">
        <v>884</v>
      </c>
      <c r="W12" s="85" t="s">
        <v>931</v>
      </c>
      <c r="X12" s="85" t="s">
        <v>918</v>
      </c>
      <c r="Y12" s="85" t="s">
        <v>965</v>
      </c>
      <c r="Z12" s="88">
        <v>0</v>
      </c>
      <c r="AA12" s="88">
        <v>0</v>
      </c>
      <c r="AB12" s="88">
        <v>0</v>
      </c>
      <c r="AC12" s="88">
        <v>0</v>
      </c>
      <c r="AD12" s="88">
        <v>0</v>
      </c>
      <c r="AE12" s="88">
        <v>0</v>
      </c>
      <c r="AF12" s="88">
        <v>0</v>
      </c>
      <c r="AG12" s="89">
        <v>0</v>
      </c>
      <c r="AH12" s="87">
        <v>42005</v>
      </c>
      <c r="AI12" s="90">
        <v>254702</v>
      </c>
      <c r="AJ12" s="91">
        <v>0</v>
      </c>
      <c r="AK12" s="90">
        <v>4489</v>
      </c>
      <c r="AL12" s="89">
        <v>0</v>
      </c>
      <c r="AM12" s="89">
        <v>0</v>
      </c>
      <c r="AN12" s="89">
        <v>0</v>
      </c>
      <c r="AO12" s="89">
        <v>0</v>
      </c>
      <c r="AP12" s="89">
        <v>0</v>
      </c>
      <c r="AQ12" s="89">
        <v>0</v>
      </c>
      <c r="AR12" s="89">
        <v>0</v>
      </c>
      <c r="AS12" s="89">
        <v>0</v>
      </c>
      <c r="AT12" s="89">
        <v>0</v>
      </c>
      <c r="AU12" s="89">
        <v>659540</v>
      </c>
      <c r="AV12" s="89">
        <v>0</v>
      </c>
      <c r="AW12" s="89">
        <v>265312</v>
      </c>
      <c r="AX12" s="89">
        <v>26141</v>
      </c>
      <c r="AY12" s="89">
        <v>0</v>
      </c>
      <c r="AZ12" s="89">
        <v>0</v>
      </c>
      <c r="BA12" s="89">
        <v>22800</v>
      </c>
      <c r="BB12" s="89">
        <v>2400</v>
      </c>
      <c r="BC12" s="89">
        <v>0</v>
      </c>
      <c r="BD12" s="89">
        <v>0</v>
      </c>
      <c r="BE12" s="89">
        <v>0</v>
      </c>
      <c r="BF12" s="89">
        <v>0</v>
      </c>
      <c r="BG12" s="89">
        <v>0</v>
      </c>
      <c r="BH12" s="92">
        <v>600000</v>
      </c>
      <c r="BI12" s="92">
        <v>2676000</v>
      </c>
      <c r="BJ12" s="85" t="s">
        <v>920</v>
      </c>
      <c r="BK12" s="88">
        <v>23</v>
      </c>
      <c r="BL12" s="88">
        <v>10</v>
      </c>
      <c r="BM12" s="89">
        <v>89250</v>
      </c>
      <c r="BN12" s="89">
        <v>297420</v>
      </c>
      <c r="BO12" s="89">
        <v>1683553</v>
      </c>
      <c r="BP12" s="89">
        <v>97.51</v>
      </c>
      <c r="BQ12" s="89">
        <v>89250</v>
      </c>
      <c r="BR12" s="89">
        <v>116228</v>
      </c>
      <c r="BS12" s="89">
        <v>114350</v>
      </c>
      <c r="BT12" s="88">
        <v>50</v>
      </c>
      <c r="BU12" s="88">
        <v>23</v>
      </c>
      <c r="BV12" s="88">
        <v>100</v>
      </c>
      <c r="BW12" s="88">
        <v>23</v>
      </c>
      <c r="BX12" s="85" t="s">
        <v>912</v>
      </c>
      <c r="BY12" s="85" t="s">
        <v>912</v>
      </c>
    </row>
    <row r="13" spans="1:78" ht="16.5" customHeight="1" x14ac:dyDescent="0.25">
      <c r="A13" s="85" t="s">
        <v>903</v>
      </c>
      <c r="B13" s="86" t="s">
        <v>903</v>
      </c>
      <c r="C13" s="86" t="s">
        <v>1001</v>
      </c>
      <c r="D13" s="87">
        <v>41821</v>
      </c>
      <c r="E13" s="87">
        <v>42156</v>
      </c>
      <c r="F13" s="85" t="s">
        <v>922</v>
      </c>
      <c r="G13" s="85" t="s">
        <v>923</v>
      </c>
      <c r="H13" s="85" t="s">
        <v>907</v>
      </c>
      <c r="I13" s="85" t="s">
        <v>1002</v>
      </c>
      <c r="J13" s="85" t="s">
        <v>1003</v>
      </c>
      <c r="K13" s="85" t="s">
        <v>1004</v>
      </c>
      <c r="L13">
        <v>2007</v>
      </c>
      <c r="M13" s="87">
        <v>39417</v>
      </c>
      <c r="N13" s="88" t="s">
        <v>1005</v>
      </c>
      <c r="O13" s="88" t="s">
        <v>912</v>
      </c>
      <c r="P13" s="88" t="s">
        <v>912</v>
      </c>
      <c r="Q13" s="88" t="s">
        <v>913</v>
      </c>
      <c r="R13" s="88" t="s">
        <v>914</v>
      </c>
      <c r="S13" s="85" t="s">
        <v>928</v>
      </c>
      <c r="T13" s="85" t="s">
        <v>1006</v>
      </c>
      <c r="U13" s="85" t="s">
        <v>1007</v>
      </c>
      <c r="V13" s="85" t="s">
        <v>825</v>
      </c>
      <c r="W13" s="85" t="s">
        <v>931</v>
      </c>
      <c r="X13" s="85" t="s">
        <v>918</v>
      </c>
      <c r="Y13" s="85" t="s">
        <v>912</v>
      </c>
      <c r="Z13" s="88">
        <v>0</v>
      </c>
      <c r="AA13" s="88">
        <v>0</v>
      </c>
      <c r="AB13" s="88">
        <v>0</v>
      </c>
      <c r="AC13" s="88">
        <v>35</v>
      </c>
      <c r="AD13" s="88">
        <v>35</v>
      </c>
      <c r="AE13" s="88">
        <v>0</v>
      </c>
      <c r="AF13" s="88">
        <v>0</v>
      </c>
      <c r="AG13" s="89">
        <v>41873</v>
      </c>
      <c r="AH13" s="87">
        <v>42005</v>
      </c>
      <c r="AI13" s="90">
        <v>189347</v>
      </c>
      <c r="AJ13" s="91">
        <v>33636</v>
      </c>
      <c r="AK13" s="90">
        <v>212007</v>
      </c>
      <c r="AL13" s="89">
        <v>8237</v>
      </c>
      <c r="AM13" s="89">
        <v>0</v>
      </c>
      <c r="AN13" s="89">
        <v>0</v>
      </c>
      <c r="AO13" s="89">
        <v>0</v>
      </c>
      <c r="AP13" s="89">
        <v>0</v>
      </c>
      <c r="AQ13" s="89">
        <v>0</v>
      </c>
      <c r="AR13" s="89">
        <v>0</v>
      </c>
      <c r="AS13" s="89">
        <v>0</v>
      </c>
      <c r="AT13" s="89">
        <v>0</v>
      </c>
      <c r="AU13" s="89">
        <v>1430000</v>
      </c>
      <c r="AV13" s="89">
        <v>0</v>
      </c>
      <c r="AW13" s="89">
        <v>343361</v>
      </c>
      <c r="AX13" s="89">
        <v>85382</v>
      </c>
      <c r="AY13" s="89">
        <v>0</v>
      </c>
      <c r="AZ13" s="89">
        <v>0</v>
      </c>
      <c r="BA13" s="89">
        <v>16120</v>
      </c>
      <c r="BB13" s="89">
        <v>5328</v>
      </c>
      <c r="BC13" s="89">
        <v>0</v>
      </c>
      <c r="BD13" s="89">
        <v>0</v>
      </c>
      <c r="BE13" s="89">
        <v>0</v>
      </c>
      <c r="BF13" s="89">
        <v>0</v>
      </c>
      <c r="BG13" s="89">
        <v>0</v>
      </c>
      <c r="BH13" s="92">
        <v>1400000</v>
      </c>
      <c r="BI13" s="92">
        <v>8756326</v>
      </c>
      <c r="BJ13" s="85" t="s">
        <v>920</v>
      </c>
      <c r="BK13" s="88">
        <v>23</v>
      </c>
      <c r="BL13" s="88">
        <v>15</v>
      </c>
      <c r="BM13" s="89">
        <v>371000</v>
      </c>
      <c r="BN13" s="89">
        <v>410200</v>
      </c>
      <c r="BO13" s="89">
        <v>1856676</v>
      </c>
      <c r="BP13" s="89">
        <v>1861.55</v>
      </c>
      <c r="BQ13" s="89">
        <v>25823</v>
      </c>
      <c r="BR13" s="89">
        <v>217734</v>
      </c>
      <c r="BS13" s="89">
        <v>103408</v>
      </c>
      <c r="BT13" s="88">
        <v>50</v>
      </c>
      <c r="BU13" s="88">
        <v>23</v>
      </c>
      <c r="BV13" s="88">
        <v>100</v>
      </c>
      <c r="BW13" s="88">
        <v>23</v>
      </c>
      <c r="BX13" s="85" t="s">
        <v>912</v>
      </c>
      <c r="BY13" s="85" t="s">
        <v>912</v>
      </c>
    </row>
    <row r="14" spans="1:78" ht="16.5" customHeight="1" x14ac:dyDescent="0.25">
      <c r="A14" s="85" t="s">
        <v>903</v>
      </c>
      <c r="B14" s="86" t="s">
        <v>903</v>
      </c>
      <c r="C14" s="86" t="s">
        <v>1008</v>
      </c>
      <c r="D14" s="87">
        <v>41821</v>
      </c>
      <c r="E14" s="87">
        <v>42156</v>
      </c>
      <c r="F14" s="85" t="s">
        <v>922</v>
      </c>
      <c r="G14" s="85" t="s">
        <v>923</v>
      </c>
      <c r="H14" s="85" t="s">
        <v>907</v>
      </c>
      <c r="I14" s="85" t="s">
        <v>1009</v>
      </c>
      <c r="J14" s="85" t="s">
        <v>1010</v>
      </c>
      <c r="K14" s="85" t="s">
        <v>1011</v>
      </c>
      <c r="L14">
        <v>2006</v>
      </c>
      <c r="M14" s="87">
        <v>38930</v>
      </c>
      <c r="N14" s="88" t="s">
        <v>1012</v>
      </c>
      <c r="O14" s="88" t="s">
        <v>912</v>
      </c>
      <c r="P14" s="88" t="s">
        <v>912</v>
      </c>
      <c r="Q14" s="88" t="s">
        <v>913</v>
      </c>
      <c r="R14" s="88" t="s">
        <v>914</v>
      </c>
      <c r="S14" s="85" t="s">
        <v>928</v>
      </c>
      <c r="T14" s="85" t="s">
        <v>1013</v>
      </c>
      <c r="U14" s="85" t="s">
        <v>1014</v>
      </c>
      <c r="V14" s="85" t="s">
        <v>825</v>
      </c>
      <c r="W14" s="85" t="s">
        <v>931</v>
      </c>
      <c r="X14" s="85" t="s">
        <v>918</v>
      </c>
      <c r="Y14" s="85" t="s">
        <v>919</v>
      </c>
      <c r="Z14" s="88">
        <v>0</v>
      </c>
      <c r="AA14" s="88">
        <v>0</v>
      </c>
      <c r="AB14" s="88">
        <v>0</v>
      </c>
      <c r="AC14" s="88">
        <v>45</v>
      </c>
      <c r="AD14" s="88">
        <v>47</v>
      </c>
      <c r="AE14" s="88">
        <v>0</v>
      </c>
      <c r="AF14" s="88">
        <v>45</v>
      </c>
      <c r="AG14" s="89">
        <v>0</v>
      </c>
      <c r="AH14" s="87">
        <v>42005</v>
      </c>
      <c r="AI14" s="90">
        <v>276057</v>
      </c>
      <c r="AJ14" s="91">
        <v>0</v>
      </c>
      <c r="AK14" s="90">
        <v>41536</v>
      </c>
      <c r="AL14" s="89">
        <v>0</v>
      </c>
      <c r="AM14" s="89">
        <v>0</v>
      </c>
      <c r="AN14" s="89">
        <v>0</v>
      </c>
      <c r="AO14" s="89">
        <v>0</v>
      </c>
      <c r="AP14" s="89">
        <v>0</v>
      </c>
      <c r="AQ14" s="89">
        <v>0</v>
      </c>
      <c r="AR14" s="89">
        <v>0</v>
      </c>
      <c r="AS14" s="89">
        <v>0</v>
      </c>
      <c r="AT14" s="89">
        <v>0</v>
      </c>
      <c r="AU14" s="89">
        <v>1040000</v>
      </c>
      <c r="AV14" s="89">
        <v>0</v>
      </c>
      <c r="AW14" s="89">
        <v>297593</v>
      </c>
      <c r="AX14" s="89">
        <v>550589</v>
      </c>
      <c r="AY14" s="89">
        <v>0</v>
      </c>
      <c r="AZ14" s="89">
        <v>0</v>
      </c>
      <c r="BA14" s="89">
        <v>20000</v>
      </c>
      <c r="BB14" s="89">
        <v>4000</v>
      </c>
      <c r="BC14" s="89">
        <v>0</v>
      </c>
      <c r="BD14" s="89">
        <v>0</v>
      </c>
      <c r="BE14" s="89">
        <v>0</v>
      </c>
      <c r="BF14" s="89">
        <v>0</v>
      </c>
      <c r="BG14" s="89">
        <v>0</v>
      </c>
      <c r="BH14" s="92">
        <v>1000000</v>
      </c>
      <c r="BI14" s="92">
        <v>8000000</v>
      </c>
      <c r="BJ14" s="85" t="s">
        <v>920</v>
      </c>
      <c r="BK14" s="88">
        <v>23</v>
      </c>
      <c r="BL14" s="88">
        <v>14</v>
      </c>
      <c r="BM14" s="89">
        <v>61800</v>
      </c>
      <c r="BN14" s="89">
        <v>574450</v>
      </c>
      <c r="BO14" s="89">
        <v>1918824</v>
      </c>
      <c r="BP14" s="89">
        <v>0</v>
      </c>
      <c r="BQ14" s="89">
        <v>4320.97</v>
      </c>
      <c r="BR14" s="89">
        <v>85623</v>
      </c>
      <c r="BS14" s="89">
        <v>127923</v>
      </c>
      <c r="BT14" s="88">
        <v>50</v>
      </c>
      <c r="BU14" s="88">
        <v>23</v>
      </c>
      <c r="BV14" s="88">
        <v>100</v>
      </c>
      <c r="BW14" s="88">
        <v>23</v>
      </c>
      <c r="BX14" s="85" t="s">
        <v>912</v>
      </c>
      <c r="BY14" s="85" t="s">
        <v>912</v>
      </c>
    </row>
    <row r="15" spans="1:78" ht="16.5" customHeight="1" x14ac:dyDescent="0.25">
      <c r="A15" s="85" t="s">
        <v>903</v>
      </c>
      <c r="B15" s="86" t="s">
        <v>903</v>
      </c>
      <c r="C15" s="86" t="s">
        <v>1015</v>
      </c>
      <c r="D15" s="87">
        <v>41821</v>
      </c>
      <c r="E15" s="87">
        <v>42156</v>
      </c>
      <c r="F15" s="85" t="s">
        <v>922</v>
      </c>
      <c r="G15" s="85" t="s">
        <v>923</v>
      </c>
      <c r="H15" s="85" t="s">
        <v>907</v>
      </c>
      <c r="I15" s="85" t="s">
        <v>1016</v>
      </c>
      <c r="J15" s="85" t="s">
        <v>1017</v>
      </c>
      <c r="K15" s="85" t="s">
        <v>1018</v>
      </c>
      <c r="L15">
        <v>2012</v>
      </c>
      <c r="M15" s="87">
        <v>40909</v>
      </c>
      <c r="N15" s="88" t="s">
        <v>1019</v>
      </c>
      <c r="O15" s="88" t="s">
        <v>912</v>
      </c>
      <c r="P15" s="88" t="s">
        <v>912</v>
      </c>
      <c r="Q15" s="88" t="s">
        <v>947</v>
      </c>
      <c r="R15" s="88" t="s">
        <v>914</v>
      </c>
      <c r="S15" s="85" t="s">
        <v>928</v>
      </c>
      <c r="T15" s="85" t="s">
        <v>1020</v>
      </c>
      <c r="U15" s="85" t="s">
        <v>1021</v>
      </c>
      <c r="V15" s="85" t="s">
        <v>1022</v>
      </c>
      <c r="W15" s="85" t="s">
        <v>931</v>
      </c>
      <c r="X15" s="85" t="s">
        <v>918</v>
      </c>
      <c r="Y15" s="85" t="s">
        <v>919</v>
      </c>
      <c r="Z15" s="88">
        <v>0</v>
      </c>
      <c r="AA15" s="88">
        <v>0</v>
      </c>
      <c r="AB15" s="88">
        <v>0</v>
      </c>
      <c r="AC15" s="88">
        <v>32</v>
      </c>
      <c r="AD15" s="88">
        <v>0</v>
      </c>
      <c r="AE15" s="88">
        <v>0</v>
      </c>
      <c r="AF15" s="88">
        <v>0</v>
      </c>
      <c r="AG15" s="89">
        <v>9552</v>
      </c>
      <c r="AH15" s="87">
        <v>42005</v>
      </c>
      <c r="AI15" s="90">
        <v>56902</v>
      </c>
      <c r="AJ15" s="91">
        <v>3822</v>
      </c>
      <c r="AK15" s="90">
        <v>18148</v>
      </c>
      <c r="AL15" s="89">
        <v>5730</v>
      </c>
      <c r="AM15" s="89">
        <v>0</v>
      </c>
      <c r="AN15" s="89">
        <v>0</v>
      </c>
      <c r="AO15" s="89">
        <v>0</v>
      </c>
      <c r="AP15" s="89">
        <v>0</v>
      </c>
      <c r="AQ15" s="89">
        <v>0</v>
      </c>
      <c r="AR15" s="89">
        <v>0</v>
      </c>
      <c r="AS15" s="89">
        <v>0</v>
      </c>
      <c r="AT15" s="89">
        <v>0</v>
      </c>
      <c r="AU15" s="89">
        <v>489500</v>
      </c>
      <c r="AV15" s="89">
        <v>0</v>
      </c>
      <c r="AW15" s="89">
        <v>61582</v>
      </c>
      <c r="AX15" s="89">
        <v>38825</v>
      </c>
      <c r="AY15" s="89">
        <v>0</v>
      </c>
      <c r="AZ15" s="89">
        <v>0</v>
      </c>
      <c r="BA15" s="89">
        <v>3916</v>
      </c>
      <c r="BB15" s="89">
        <v>1958</v>
      </c>
      <c r="BC15" s="89">
        <v>0</v>
      </c>
      <c r="BD15" s="89">
        <v>0</v>
      </c>
      <c r="BE15" s="89">
        <v>0</v>
      </c>
      <c r="BF15" s="89">
        <v>0</v>
      </c>
      <c r="BG15" s="89">
        <v>0</v>
      </c>
      <c r="BH15" s="92">
        <v>450000</v>
      </c>
      <c r="BI15" s="92">
        <v>1699700</v>
      </c>
      <c r="BJ15" s="85" t="s">
        <v>920</v>
      </c>
      <c r="BK15" s="88">
        <v>23</v>
      </c>
      <c r="BL15" s="88">
        <v>19</v>
      </c>
      <c r="BM15" s="89">
        <v>119000</v>
      </c>
      <c r="BN15" s="89">
        <v>495100</v>
      </c>
      <c r="BO15" s="89">
        <v>634749</v>
      </c>
      <c r="BP15" s="89">
        <v>2910.94</v>
      </c>
      <c r="BQ15" s="89">
        <v>9495</v>
      </c>
      <c r="BR15" s="89">
        <v>52088</v>
      </c>
      <c r="BS15" s="89">
        <v>41153</v>
      </c>
      <c r="BT15" s="88">
        <v>50</v>
      </c>
      <c r="BU15" s="88">
        <v>23</v>
      </c>
      <c r="BV15" s="88">
        <v>100</v>
      </c>
      <c r="BW15" s="88">
        <v>23</v>
      </c>
      <c r="BX15" s="85" t="s">
        <v>912</v>
      </c>
      <c r="BY15" s="85" t="s">
        <v>912</v>
      </c>
    </row>
    <row r="16" spans="1:78" ht="16.5" customHeight="1" x14ac:dyDescent="0.25">
      <c r="A16" s="85" t="s">
        <v>903</v>
      </c>
      <c r="B16" s="86" t="s">
        <v>903</v>
      </c>
      <c r="C16" s="86" t="s">
        <v>1023</v>
      </c>
      <c r="D16" s="87">
        <v>41821</v>
      </c>
      <c r="E16" s="87">
        <v>42156</v>
      </c>
      <c r="F16" s="85" t="s">
        <v>922</v>
      </c>
      <c r="G16" s="85" t="s">
        <v>923</v>
      </c>
      <c r="H16" s="85" t="s">
        <v>907</v>
      </c>
      <c r="I16" s="85" t="s">
        <v>1024</v>
      </c>
      <c r="J16" s="85" t="s">
        <v>976</v>
      </c>
      <c r="K16" s="85" t="s">
        <v>969</v>
      </c>
      <c r="L16">
        <v>2008</v>
      </c>
      <c r="M16" s="87">
        <v>39783</v>
      </c>
      <c r="N16" s="88" t="s">
        <v>1025</v>
      </c>
      <c r="O16" s="88" t="s">
        <v>912</v>
      </c>
      <c r="P16" s="88" t="s">
        <v>912</v>
      </c>
      <c r="Q16" s="88" t="s">
        <v>937</v>
      </c>
      <c r="R16" s="88" t="s">
        <v>938</v>
      </c>
      <c r="S16" s="85" t="s">
        <v>928</v>
      </c>
      <c r="T16" s="85" t="s">
        <v>1026</v>
      </c>
      <c r="U16" s="85" t="s">
        <v>1027</v>
      </c>
      <c r="V16" s="85" t="s">
        <v>941</v>
      </c>
      <c r="W16" s="85" t="s">
        <v>931</v>
      </c>
      <c r="X16" s="85" t="s">
        <v>918</v>
      </c>
      <c r="Y16" s="85" t="s">
        <v>1028</v>
      </c>
      <c r="Z16" s="88">
        <v>0</v>
      </c>
      <c r="AA16" s="88">
        <v>0</v>
      </c>
      <c r="AB16" s="88">
        <v>0</v>
      </c>
      <c r="AC16" s="88">
        <v>20</v>
      </c>
      <c r="AD16" s="88">
        <v>20</v>
      </c>
      <c r="AE16" s="88">
        <v>0</v>
      </c>
      <c r="AF16" s="88">
        <v>0</v>
      </c>
      <c r="AG16" s="89">
        <v>37957</v>
      </c>
      <c r="AH16" s="87">
        <v>42005</v>
      </c>
      <c r="AI16" s="90">
        <v>188263</v>
      </c>
      <c r="AJ16" s="91">
        <v>37878</v>
      </c>
      <c r="AK16" s="90">
        <v>63010</v>
      </c>
      <c r="AL16" s="89">
        <v>79</v>
      </c>
      <c r="AM16" s="89">
        <v>0</v>
      </c>
      <c r="AN16" s="89">
        <v>0</v>
      </c>
      <c r="AO16" s="89">
        <v>0</v>
      </c>
      <c r="AP16" s="89">
        <v>0</v>
      </c>
      <c r="AQ16" s="89">
        <v>0</v>
      </c>
      <c r="AR16" s="89">
        <v>0</v>
      </c>
      <c r="AS16" s="89">
        <v>0</v>
      </c>
      <c r="AT16" s="89">
        <v>0</v>
      </c>
      <c r="AU16" s="89">
        <v>1364500</v>
      </c>
      <c r="AV16" s="89">
        <v>0</v>
      </c>
      <c r="AW16" s="89">
        <v>195257</v>
      </c>
      <c r="AX16" s="89">
        <v>2123</v>
      </c>
      <c r="AY16" s="89">
        <v>0</v>
      </c>
      <c r="AZ16" s="89">
        <v>0</v>
      </c>
      <c r="BA16" s="89">
        <v>18059</v>
      </c>
      <c r="BB16" s="89">
        <v>5059</v>
      </c>
      <c r="BC16" s="89">
        <v>0</v>
      </c>
      <c r="BD16" s="89">
        <v>0</v>
      </c>
      <c r="BE16" s="89">
        <v>0</v>
      </c>
      <c r="BF16" s="89">
        <v>0</v>
      </c>
      <c r="BG16" s="89">
        <v>0</v>
      </c>
      <c r="BH16" s="92">
        <v>1500000</v>
      </c>
      <c r="BI16" s="92">
        <v>12477500</v>
      </c>
      <c r="BJ16" s="85" t="s">
        <v>920</v>
      </c>
      <c r="BK16" s="88">
        <v>23</v>
      </c>
      <c r="BL16" s="88">
        <v>16</v>
      </c>
      <c r="BM16" s="89">
        <v>260100</v>
      </c>
      <c r="BN16" s="89">
        <v>444240</v>
      </c>
      <c r="BO16" s="89">
        <v>1840946</v>
      </c>
      <c r="BP16" s="89">
        <v>117.89</v>
      </c>
      <c r="BQ16" s="89">
        <v>16789</v>
      </c>
      <c r="BR16" s="89">
        <v>113850</v>
      </c>
      <c r="BS16" s="89">
        <v>159110</v>
      </c>
      <c r="BT16" s="88">
        <v>50</v>
      </c>
      <c r="BU16" s="88">
        <v>23</v>
      </c>
      <c r="BV16" s="88">
        <v>100</v>
      </c>
      <c r="BW16" s="88">
        <v>23</v>
      </c>
      <c r="BX16" s="85" t="s">
        <v>912</v>
      </c>
      <c r="BY16" s="85" t="s">
        <v>912</v>
      </c>
    </row>
    <row r="17" spans="1:107" ht="16.5" customHeight="1" x14ac:dyDescent="0.25">
      <c r="A17" s="85" t="s">
        <v>903</v>
      </c>
      <c r="B17" s="86" t="s">
        <v>903</v>
      </c>
      <c r="C17" s="86" t="s">
        <v>1029</v>
      </c>
      <c r="D17" s="87">
        <v>41821</v>
      </c>
      <c r="E17" s="87">
        <v>42156</v>
      </c>
      <c r="F17" s="85" t="s">
        <v>922</v>
      </c>
      <c r="G17" s="85" t="s">
        <v>923</v>
      </c>
      <c r="H17" s="85" t="s">
        <v>907</v>
      </c>
      <c r="I17" s="85" t="s">
        <v>1030</v>
      </c>
      <c r="J17" s="85" t="s">
        <v>1031</v>
      </c>
      <c r="K17" s="85" t="s">
        <v>1032</v>
      </c>
      <c r="L17">
        <v>2008</v>
      </c>
      <c r="M17" s="87">
        <v>39783</v>
      </c>
      <c r="N17" s="88" t="s">
        <v>1033</v>
      </c>
      <c r="O17" s="88" t="s">
        <v>912</v>
      </c>
      <c r="P17" s="88" t="s">
        <v>912</v>
      </c>
      <c r="Q17" s="88" t="s">
        <v>937</v>
      </c>
      <c r="R17" s="88" t="s">
        <v>938</v>
      </c>
      <c r="S17" s="85" t="s">
        <v>928</v>
      </c>
      <c r="T17" s="85" t="s">
        <v>1034</v>
      </c>
      <c r="U17" s="85" t="s">
        <v>1035</v>
      </c>
      <c r="V17" s="85" t="s">
        <v>941</v>
      </c>
      <c r="W17" s="85" t="s">
        <v>931</v>
      </c>
      <c r="X17" s="85" t="s">
        <v>918</v>
      </c>
      <c r="Y17" s="85" t="s">
        <v>1028</v>
      </c>
      <c r="Z17" s="88">
        <v>0</v>
      </c>
      <c r="AA17" s="88">
        <v>0</v>
      </c>
      <c r="AB17" s="88">
        <v>0</v>
      </c>
      <c r="AC17" s="88">
        <v>22</v>
      </c>
      <c r="AD17" s="88">
        <v>20</v>
      </c>
      <c r="AE17" s="88">
        <v>0</v>
      </c>
      <c r="AF17" s="88">
        <v>0</v>
      </c>
      <c r="AG17" s="89">
        <v>24591</v>
      </c>
      <c r="AH17" s="87">
        <v>42005</v>
      </c>
      <c r="AI17" s="90">
        <v>1844691</v>
      </c>
      <c r="AJ17" s="91">
        <v>24504</v>
      </c>
      <c r="AK17" s="90">
        <v>23882</v>
      </c>
      <c r="AL17" s="89">
        <v>87</v>
      </c>
      <c r="AM17" s="89">
        <v>0</v>
      </c>
      <c r="AN17" s="89">
        <v>0</v>
      </c>
      <c r="AO17" s="89">
        <v>0</v>
      </c>
      <c r="AP17" s="89">
        <v>0</v>
      </c>
      <c r="AQ17" s="89">
        <v>0</v>
      </c>
      <c r="AR17" s="89">
        <v>0</v>
      </c>
      <c r="AS17" s="89">
        <v>0</v>
      </c>
      <c r="AT17" s="89">
        <v>0</v>
      </c>
      <c r="AU17" s="89">
        <v>4665500</v>
      </c>
      <c r="AV17" s="89">
        <v>0</v>
      </c>
      <c r="AW17" s="89">
        <v>1113864</v>
      </c>
      <c r="AX17" s="89">
        <v>342790</v>
      </c>
      <c r="AY17" s="89">
        <v>0</v>
      </c>
      <c r="AZ17" s="89">
        <v>0</v>
      </c>
      <c r="BA17" s="89">
        <v>70118</v>
      </c>
      <c r="BB17" s="89">
        <v>16978</v>
      </c>
      <c r="BC17" s="89">
        <v>0</v>
      </c>
      <c r="BD17" s="89">
        <v>0</v>
      </c>
      <c r="BE17" s="89">
        <v>0</v>
      </c>
      <c r="BF17" s="89">
        <v>0</v>
      </c>
      <c r="BG17" s="89">
        <v>0</v>
      </c>
      <c r="BH17" s="92">
        <v>4550000</v>
      </c>
      <c r="BI17" s="92">
        <v>67094000</v>
      </c>
      <c r="BJ17" s="85" t="s">
        <v>920</v>
      </c>
      <c r="BK17" s="88">
        <v>23</v>
      </c>
      <c r="BL17" s="88">
        <v>16</v>
      </c>
      <c r="BM17" s="89">
        <v>1289500</v>
      </c>
      <c r="BN17" s="89">
        <v>4673520</v>
      </c>
      <c r="BO17" s="89">
        <v>1028374</v>
      </c>
      <c r="BP17" s="89">
        <v>52.18</v>
      </c>
      <c r="BQ17" s="89">
        <v>101019</v>
      </c>
      <c r="BR17" s="89">
        <v>300875</v>
      </c>
      <c r="BS17" s="89">
        <v>546303</v>
      </c>
      <c r="BT17" s="88">
        <v>50</v>
      </c>
      <c r="BU17" s="88">
        <v>23</v>
      </c>
      <c r="BV17" s="88">
        <v>100</v>
      </c>
      <c r="BW17" s="88">
        <v>23</v>
      </c>
      <c r="BX17" s="85" t="s">
        <v>912</v>
      </c>
      <c r="BY17" s="85" t="s">
        <v>912</v>
      </c>
    </row>
    <row r="18" spans="1:107" ht="16.5" customHeight="1" x14ac:dyDescent="0.25">
      <c r="A18" s="85" t="s">
        <v>903</v>
      </c>
      <c r="B18" s="86" t="s">
        <v>903</v>
      </c>
      <c r="C18" s="86" t="s">
        <v>1036</v>
      </c>
      <c r="D18" s="87">
        <v>41821</v>
      </c>
      <c r="E18" s="87">
        <v>42156</v>
      </c>
      <c r="F18" s="85" t="s">
        <v>922</v>
      </c>
      <c r="G18" s="85" t="s">
        <v>958</v>
      </c>
      <c r="H18" s="85" t="s">
        <v>907</v>
      </c>
      <c r="I18" s="85" t="s">
        <v>1037</v>
      </c>
      <c r="J18" s="85" t="s">
        <v>1038</v>
      </c>
      <c r="K18" s="85" t="s">
        <v>1039</v>
      </c>
      <c r="L18">
        <v>2001</v>
      </c>
      <c r="M18" s="87">
        <v>37104</v>
      </c>
      <c r="N18" s="88" t="s">
        <v>1040</v>
      </c>
      <c r="O18" s="88" t="s">
        <v>912</v>
      </c>
      <c r="P18" s="88" t="s">
        <v>912</v>
      </c>
      <c r="Q18" s="88" t="s">
        <v>1041</v>
      </c>
      <c r="R18" s="88" t="s">
        <v>914</v>
      </c>
      <c r="S18" s="85" t="s">
        <v>928</v>
      </c>
      <c r="T18" s="85" t="s">
        <v>1042</v>
      </c>
      <c r="U18" s="85" t="s">
        <v>1043</v>
      </c>
      <c r="V18" s="85" t="s">
        <v>825</v>
      </c>
      <c r="W18" s="85" t="s">
        <v>931</v>
      </c>
      <c r="X18" s="85" t="s">
        <v>918</v>
      </c>
      <c r="Y18" s="85" t="s">
        <v>965</v>
      </c>
      <c r="Z18" s="88">
        <v>0</v>
      </c>
      <c r="AA18" s="88">
        <v>0</v>
      </c>
      <c r="AB18" s="88">
        <v>0</v>
      </c>
      <c r="AC18" s="88">
        <v>20</v>
      </c>
      <c r="AD18" s="88">
        <v>30</v>
      </c>
      <c r="AE18" s="88">
        <v>30</v>
      </c>
      <c r="AF18" s="88">
        <v>22</v>
      </c>
      <c r="AG18" s="89">
        <v>0</v>
      </c>
      <c r="AH18" s="87">
        <v>42005</v>
      </c>
      <c r="AI18" s="90">
        <v>111024</v>
      </c>
      <c r="AJ18" s="91">
        <v>0</v>
      </c>
      <c r="AK18" s="90">
        <v>105568</v>
      </c>
      <c r="AL18" s="89">
        <v>0</v>
      </c>
      <c r="AM18" s="89">
        <v>0</v>
      </c>
      <c r="AN18" s="89">
        <v>0</v>
      </c>
      <c r="AO18" s="89">
        <v>0</v>
      </c>
      <c r="AP18" s="89">
        <v>0</v>
      </c>
      <c r="AQ18" s="89">
        <v>0</v>
      </c>
      <c r="AR18" s="89">
        <v>0</v>
      </c>
      <c r="AS18" s="89">
        <v>0</v>
      </c>
      <c r="AT18" s="89">
        <v>0</v>
      </c>
      <c r="AU18" s="89">
        <v>390000</v>
      </c>
      <c r="AV18" s="89">
        <v>0</v>
      </c>
      <c r="AW18" s="89">
        <v>216592</v>
      </c>
      <c r="AX18" s="89">
        <v>36836</v>
      </c>
      <c r="AY18" s="89">
        <v>0</v>
      </c>
      <c r="AZ18" s="89">
        <v>0</v>
      </c>
      <c r="BA18" s="89">
        <v>0</v>
      </c>
      <c r="BB18" s="89">
        <v>0</v>
      </c>
      <c r="BC18" s="89">
        <v>0</v>
      </c>
      <c r="BD18" s="89">
        <v>0</v>
      </c>
      <c r="BE18" s="89">
        <v>0</v>
      </c>
      <c r="BF18" s="89">
        <v>0</v>
      </c>
      <c r="BG18" s="89">
        <v>0</v>
      </c>
      <c r="BH18" s="92">
        <v>390000</v>
      </c>
      <c r="BI18" s="92">
        <v>1300000</v>
      </c>
      <c r="BJ18" s="85" t="s">
        <v>920</v>
      </c>
      <c r="BK18" s="88">
        <v>23</v>
      </c>
      <c r="BL18" s="88">
        <v>9</v>
      </c>
      <c r="BM18" s="89">
        <v>99800</v>
      </c>
      <c r="BN18" s="89">
        <v>308800</v>
      </c>
      <c r="BO18" s="89">
        <v>0</v>
      </c>
      <c r="BP18" s="89">
        <v>1019.02</v>
      </c>
      <c r="BQ18" s="89">
        <v>7254.86</v>
      </c>
      <c r="BR18" s="89">
        <v>0</v>
      </c>
      <c r="BS18" s="89">
        <v>0</v>
      </c>
      <c r="BT18" s="88">
        <v>50</v>
      </c>
      <c r="BU18" s="88">
        <v>23</v>
      </c>
      <c r="BV18" s="88">
        <v>100</v>
      </c>
      <c r="BW18" s="88">
        <v>23</v>
      </c>
      <c r="BX18" s="85" t="s">
        <v>912</v>
      </c>
      <c r="BY18" s="85" t="s">
        <v>912</v>
      </c>
    </row>
    <row r="19" spans="1:107" ht="16.5" customHeight="1" x14ac:dyDescent="0.25">
      <c r="A19" s="85" t="s">
        <v>903</v>
      </c>
      <c r="B19" s="86" t="s">
        <v>903</v>
      </c>
      <c r="C19" s="86" t="s">
        <v>1044</v>
      </c>
      <c r="D19" s="87">
        <v>41821</v>
      </c>
      <c r="E19" s="87">
        <v>42156</v>
      </c>
      <c r="F19" s="85" t="s">
        <v>922</v>
      </c>
      <c r="G19" s="85" t="s">
        <v>923</v>
      </c>
      <c r="H19" s="85" t="s">
        <v>907</v>
      </c>
      <c r="I19" s="85" t="s">
        <v>1045</v>
      </c>
      <c r="J19" s="85" t="s">
        <v>1046</v>
      </c>
      <c r="K19" s="85" t="s">
        <v>1047</v>
      </c>
      <c r="L19">
        <v>2005</v>
      </c>
      <c r="M19" s="87">
        <v>38565</v>
      </c>
      <c r="N19" s="88" t="s">
        <v>1048</v>
      </c>
      <c r="O19" s="88" t="s">
        <v>912</v>
      </c>
      <c r="P19" s="88" t="s">
        <v>912</v>
      </c>
      <c r="Q19" s="88" t="s">
        <v>913</v>
      </c>
      <c r="R19" s="88" t="s">
        <v>914</v>
      </c>
      <c r="S19" s="85" t="s">
        <v>928</v>
      </c>
      <c r="T19" s="85" t="s">
        <v>1049</v>
      </c>
      <c r="U19" s="85" t="s">
        <v>1050</v>
      </c>
      <c r="V19" s="85" t="s">
        <v>825</v>
      </c>
      <c r="W19" s="85" t="s">
        <v>931</v>
      </c>
      <c r="X19" s="85" t="s">
        <v>918</v>
      </c>
      <c r="Y19" s="85" t="s">
        <v>919</v>
      </c>
      <c r="Z19" s="88">
        <v>0</v>
      </c>
      <c r="AA19" s="88">
        <v>0</v>
      </c>
      <c r="AB19" s="88">
        <v>0</v>
      </c>
      <c r="AC19" s="88">
        <v>45</v>
      </c>
      <c r="AD19" s="88">
        <v>20</v>
      </c>
      <c r="AE19" s="88">
        <v>0</v>
      </c>
      <c r="AF19" s="88">
        <v>0</v>
      </c>
      <c r="AG19" s="89">
        <v>842</v>
      </c>
      <c r="AH19" s="87">
        <v>42005</v>
      </c>
      <c r="AI19" s="90">
        <v>1472114</v>
      </c>
      <c r="AJ19" s="91">
        <v>842</v>
      </c>
      <c r="AK19" s="90">
        <v>0</v>
      </c>
      <c r="AL19" s="89">
        <v>0</v>
      </c>
      <c r="AM19" s="89">
        <v>0</v>
      </c>
      <c r="AN19" s="89">
        <v>0</v>
      </c>
      <c r="AO19" s="89">
        <v>0</v>
      </c>
      <c r="AP19" s="89">
        <v>0</v>
      </c>
      <c r="AQ19" s="89">
        <v>0</v>
      </c>
      <c r="AR19" s="89">
        <v>0</v>
      </c>
      <c r="AS19" s="89">
        <v>0</v>
      </c>
      <c r="AT19" s="89">
        <v>0</v>
      </c>
      <c r="AU19" s="89">
        <v>3027500</v>
      </c>
      <c r="AV19" s="89">
        <v>0</v>
      </c>
      <c r="AW19" s="89">
        <v>1424168</v>
      </c>
      <c r="AX19" s="89">
        <v>389331</v>
      </c>
      <c r="AY19" s="89">
        <v>0</v>
      </c>
      <c r="AZ19" s="89">
        <v>0</v>
      </c>
      <c r="BA19" s="89">
        <v>47104</v>
      </c>
      <c r="BB19" s="89">
        <v>11552</v>
      </c>
      <c r="BC19" s="89">
        <v>0</v>
      </c>
      <c r="BD19" s="89">
        <v>0</v>
      </c>
      <c r="BE19" s="89">
        <v>0</v>
      </c>
      <c r="BF19" s="89">
        <v>0</v>
      </c>
      <c r="BG19" s="89">
        <v>0</v>
      </c>
      <c r="BH19" s="92">
        <v>3000000</v>
      </c>
      <c r="BI19" s="92">
        <v>26478856</v>
      </c>
      <c r="BJ19" s="85" t="s">
        <v>920</v>
      </c>
      <c r="BK19" s="88">
        <v>23</v>
      </c>
      <c r="BL19" s="88">
        <v>13</v>
      </c>
      <c r="BM19" s="89">
        <v>120100</v>
      </c>
      <c r="BN19" s="89">
        <v>4740800</v>
      </c>
      <c r="BO19" s="89">
        <v>5952072</v>
      </c>
      <c r="BP19" s="89">
        <v>53705.08</v>
      </c>
      <c r="BQ19" s="89">
        <v>96900</v>
      </c>
      <c r="BR19" s="89">
        <v>431384</v>
      </c>
      <c r="BS19" s="89">
        <v>698000</v>
      </c>
      <c r="BT19" s="88">
        <v>50</v>
      </c>
      <c r="BU19" s="88">
        <v>23</v>
      </c>
      <c r="BV19" s="88">
        <v>100</v>
      </c>
      <c r="BW19" s="88">
        <v>23</v>
      </c>
      <c r="BX19" s="85" t="s">
        <v>912</v>
      </c>
      <c r="BY19" s="85" t="s">
        <v>912</v>
      </c>
    </row>
    <row r="20" spans="1:107" ht="16.5" customHeight="1" x14ac:dyDescent="0.25">
      <c r="A20" s="85" t="s">
        <v>903</v>
      </c>
      <c r="B20" s="86" t="s">
        <v>903</v>
      </c>
      <c r="C20" s="86" t="s">
        <v>1051</v>
      </c>
      <c r="D20" s="87">
        <v>41821</v>
      </c>
      <c r="E20" s="87">
        <v>42186</v>
      </c>
      <c r="F20" s="85" t="s">
        <v>905</v>
      </c>
      <c r="G20" s="85" t="s">
        <v>906</v>
      </c>
      <c r="H20" s="85" t="s">
        <v>907</v>
      </c>
      <c r="I20" s="85" t="s">
        <v>1052</v>
      </c>
      <c r="J20" s="85" t="s">
        <v>1053</v>
      </c>
      <c r="K20" s="85" t="s">
        <v>977</v>
      </c>
      <c r="L20">
        <v>2004</v>
      </c>
      <c r="M20" s="87">
        <v>38200</v>
      </c>
      <c r="N20" s="88" t="s">
        <v>1054</v>
      </c>
      <c r="O20" s="88" t="s">
        <v>912</v>
      </c>
      <c r="P20" s="88" t="s">
        <v>912</v>
      </c>
      <c r="Q20" s="88" t="s">
        <v>947</v>
      </c>
      <c r="R20" s="88" t="s">
        <v>914</v>
      </c>
      <c r="S20" s="85" t="s">
        <v>903</v>
      </c>
      <c r="T20" s="85" t="s">
        <v>1055</v>
      </c>
      <c r="U20" s="85" t="s">
        <v>1056</v>
      </c>
      <c r="V20" s="85" t="s">
        <v>884</v>
      </c>
      <c r="W20" s="85" t="s">
        <v>931</v>
      </c>
      <c r="X20" s="85" t="s">
        <v>918</v>
      </c>
      <c r="Y20" s="85" t="s">
        <v>919</v>
      </c>
      <c r="Z20" s="88">
        <v>0</v>
      </c>
      <c r="AA20" s="88">
        <v>0</v>
      </c>
      <c r="AB20" s="88">
        <v>0</v>
      </c>
      <c r="AC20" s="88">
        <v>5</v>
      </c>
      <c r="AD20" s="88">
        <v>0</v>
      </c>
      <c r="AE20" s="88">
        <v>0</v>
      </c>
      <c r="AF20" s="88">
        <v>0</v>
      </c>
      <c r="AG20" s="89">
        <v>21486</v>
      </c>
      <c r="AH20" s="87">
        <v>42005</v>
      </c>
      <c r="AI20" s="90">
        <v>754206</v>
      </c>
      <c r="AJ20" s="91">
        <v>21486</v>
      </c>
      <c r="AK20" s="90">
        <v>8536</v>
      </c>
      <c r="AL20" s="89">
        <v>0</v>
      </c>
      <c r="AM20" s="89">
        <v>0</v>
      </c>
      <c r="AN20" s="89">
        <v>0</v>
      </c>
      <c r="AO20" s="89">
        <v>0</v>
      </c>
      <c r="AP20" s="89">
        <v>0</v>
      </c>
      <c r="AQ20" s="89">
        <v>0</v>
      </c>
      <c r="AR20" s="89">
        <v>0</v>
      </c>
      <c r="AS20" s="89">
        <v>0</v>
      </c>
      <c r="AT20" s="89">
        <v>0</v>
      </c>
      <c r="AU20" s="89">
        <v>1735000</v>
      </c>
      <c r="AV20" s="89">
        <v>0</v>
      </c>
      <c r="AW20" s="89">
        <v>779107</v>
      </c>
      <c r="AX20" s="89">
        <v>91838</v>
      </c>
      <c r="AY20" s="89">
        <v>0</v>
      </c>
      <c r="AZ20" s="89">
        <v>0</v>
      </c>
      <c r="BA20" s="89">
        <v>99880</v>
      </c>
      <c r="BB20" s="89">
        <v>0</v>
      </c>
      <c r="BC20" s="89">
        <v>0</v>
      </c>
      <c r="BD20" s="89">
        <v>0</v>
      </c>
      <c r="BE20" s="89">
        <v>0</v>
      </c>
      <c r="BF20" s="89">
        <v>0</v>
      </c>
      <c r="BG20" s="89">
        <v>0</v>
      </c>
      <c r="BH20" s="92">
        <v>1525000</v>
      </c>
      <c r="BI20" s="92">
        <v>12027490</v>
      </c>
      <c r="BJ20" s="85" t="s">
        <v>920</v>
      </c>
      <c r="BK20" s="88">
        <v>23</v>
      </c>
      <c r="BL20" s="88">
        <v>12</v>
      </c>
      <c r="BM20" s="89">
        <v>146320</v>
      </c>
      <c r="BN20" s="89">
        <v>812270</v>
      </c>
      <c r="BO20" s="89">
        <v>3410877</v>
      </c>
      <c r="BP20" s="89">
        <v>218.37</v>
      </c>
      <c r="BQ20" s="89">
        <v>10325</v>
      </c>
      <c r="BR20" s="89">
        <v>7804</v>
      </c>
      <c r="BS20" s="89">
        <v>231287</v>
      </c>
      <c r="BT20" s="88">
        <v>50</v>
      </c>
      <c r="BU20" s="88">
        <v>23</v>
      </c>
      <c r="BV20" s="88">
        <v>100</v>
      </c>
      <c r="BW20" s="88">
        <v>23</v>
      </c>
      <c r="BX20" s="85" t="s">
        <v>912</v>
      </c>
      <c r="BY20" s="85" t="s">
        <v>912</v>
      </c>
    </row>
    <row r="21" spans="1:107" ht="16.5" customHeight="1" x14ac:dyDescent="0.25">
      <c r="A21" s="85" t="s">
        <v>903</v>
      </c>
      <c r="B21" s="86" t="s">
        <v>903</v>
      </c>
      <c r="C21" s="86" t="s">
        <v>1057</v>
      </c>
      <c r="D21" s="87">
        <v>41821</v>
      </c>
      <c r="E21" s="87">
        <v>42156</v>
      </c>
      <c r="F21" s="85" t="s">
        <v>922</v>
      </c>
      <c r="G21" s="85" t="s">
        <v>923</v>
      </c>
      <c r="H21" s="85" t="s">
        <v>907</v>
      </c>
      <c r="I21" s="85" t="s">
        <v>1058</v>
      </c>
      <c r="J21" s="85" t="s">
        <v>1059</v>
      </c>
      <c r="K21" s="85" t="s">
        <v>1060</v>
      </c>
      <c r="L21">
        <v>2006</v>
      </c>
      <c r="M21" s="87">
        <v>38899</v>
      </c>
      <c r="N21" s="88" t="s">
        <v>1061</v>
      </c>
      <c r="O21" s="88" t="s">
        <v>912</v>
      </c>
      <c r="P21" s="88" t="s">
        <v>912</v>
      </c>
      <c r="Q21" s="88" t="s">
        <v>913</v>
      </c>
      <c r="R21" s="88" t="s">
        <v>914</v>
      </c>
      <c r="S21" s="85" t="s">
        <v>928</v>
      </c>
      <c r="T21" s="85" t="s">
        <v>1062</v>
      </c>
      <c r="U21" s="85" t="s">
        <v>1063</v>
      </c>
      <c r="V21" s="85" t="s">
        <v>825</v>
      </c>
      <c r="W21" s="85" t="s">
        <v>931</v>
      </c>
      <c r="X21" s="85" t="s">
        <v>918</v>
      </c>
      <c r="Y21" s="85" t="s">
        <v>919</v>
      </c>
      <c r="Z21" s="88">
        <v>0</v>
      </c>
      <c r="AA21" s="88">
        <v>0</v>
      </c>
      <c r="AB21" s="88">
        <v>0</v>
      </c>
      <c r="AC21" s="88">
        <v>125</v>
      </c>
      <c r="AD21" s="88">
        <v>86</v>
      </c>
      <c r="AE21" s="88">
        <v>0</v>
      </c>
      <c r="AF21" s="88">
        <v>0</v>
      </c>
      <c r="AG21" s="89">
        <v>15155</v>
      </c>
      <c r="AH21" s="87">
        <v>42005</v>
      </c>
      <c r="AI21" s="90">
        <v>1939046</v>
      </c>
      <c r="AJ21" s="91">
        <v>15155</v>
      </c>
      <c r="AK21" s="90">
        <v>54173</v>
      </c>
      <c r="AL21" s="89">
        <v>0</v>
      </c>
      <c r="AM21" s="89">
        <v>0</v>
      </c>
      <c r="AN21" s="89">
        <v>0</v>
      </c>
      <c r="AO21" s="89">
        <v>0</v>
      </c>
      <c r="AP21" s="89">
        <v>0</v>
      </c>
      <c r="AQ21" s="89">
        <v>0</v>
      </c>
      <c r="AR21" s="89">
        <v>0</v>
      </c>
      <c r="AS21" s="89">
        <v>0</v>
      </c>
      <c r="AT21" s="89">
        <v>0</v>
      </c>
      <c r="AU21" s="89">
        <v>6116000</v>
      </c>
      <c r="AV21" s="89">
        <v>0</v>
      </c>
      <c r="AW21" s="89">
        <v>1845052</v>
      </c>
      <c r="AX21" s="89">
        <v>340505</v>
      </c>
      <c r="AY21" s="89">
        <v>0</v>
      </c>
      <c r="AZ21" s="89">
        <v>0</v>
      </c>
      <c r="BA21" s="89">
        <v>133012</v>
      </c>
      <c r="BB21" s="89">
        <v>24184</v>
      </c>
      <c r="BC21" s="89">
        <v>0</v>
      </c>
      <c r="BD21" s="89">
        <v>0</v>
      </c>
      <c r="BE21" s="89">
        <v>0</v>
      </c>
      <c r="BF21" s="89">
        <v>0</v>
      </c>
      <c r="BG21" s="89">
        <v>0</v>
      </c>
      <c r="BH21" s="92">
        <v>6036000</v>
      </c>
      <c r="BI21" s="92">
        <v>40939971</v>
      </c>
      <c r="BJ21" s="85" t="s">
        <v>920</v>
      </c>
      <c r="BK21" s="88">
        <v>23</v>
      </c>
      <c r="BL21" s="88">
        <v>14</v>
      </c>
      <c r="BM21" s="89">
        <v>291700</v>
      </c>
      <c r="BN21" s="89">
        <v>4759610</v>
      </c>
      <c r="BO21" s="89">
        <v>1226820</v>
      </c>
      <c r="BP21" s="89">
        <v>1538.13</v>
      </c>
      <c r="BQ21" s="89">
        <v>20094</v>
      </c>
      <c r="BR21" s="89">
        <v>225720</v>
      </c>
      <c r="BS21" s="89">
        <v>822163</v>
      </c>
      <c r="BT21" s="88">
        <v>50</v>
      </c>
      <c r="BU21" s="88">
        <v>23</v>
      </c>
      <c r="BV21" s="88">
        <v>100</v>
      </c>
      <c r="BW21" s="88">
        <v>23</v>
      </c>
      <c r="BX21" s="85" t="s">
        <v>912</v>
      </c>
      <c r="BY21" s="85" t="s">
        <v>912</v>
      </c>
    </row>
    <row r="22" spans="1:107" ht="16.5" customHeight="1" x14ac:dyDescent="0.25">
      <c r="A22" s="85" t="s">
        <v>903</v>
      </c>
      <c r="B22" s="86" t="s">
        <v>903</v>
      </c>
      <c r="C22" s="86" t="s">
        <v>1064</v>
      </c>
      <c r="D22" s="87">
        <v>41821</v>
      </c>
      <c r="E22" s="87">
        <v>42156</v>
      </c>
      <c r="F22" s="85" t="s">
        <v>922</v>
      </c>
      <c r="G22" s="85" t="s">
        <v>958</v>
      </c>
      <c r="H22" s="85" t="s">
        <v>907</v>
      </c>
      <c r="I22" s="85" t="s">
        <v>1065</v>
      </c>
      <c r="J22" s="85" t="s">
        <v>1066</v>
      </c>
      <c r="K22" s="85" t="s">
        <v>1067</v>
      </c>
      <c r="L22">
        <v>2002</v>
      </c>
      <c r="M22" s="87">
        <v>37408</v>
      </c>
      <c r="N22" s="88" t="s">
        <v>1068</v>
      </c>
      <c r="O22" s="88" t="s">
        <v>912</v>
      </c>
      <c r="P22" s="88" t="s">
        <v>912</v>
      </c>
      <c r="Q22" s="88" t="s">
        <v>1041</v>
      </c>
      <c r="R22" s="88" t="s">
        <v>914</v>
      </c>
      <c r="S22" s="85" t="s">
        <v>928</v>
      </c>
      <c r="T22" s="85" t="s">
        <v>1069</v>
      </c>
      <c r="U22" s="85" t="s">
        <v>1070</v>
      </c>
      <c r="V22" s="85" t="s">
        <v>884</v>
      </c>
      <c r="W22" s="85" t="s">
        <v>931</v>
      </c>
      <c r="X22" s="85" t="s">
        <v>918</v>
      </c>
      <c r="Y22" s="85" t="s">
        <v>965</v>
      </c>
      <c r="Z22" s="88">
        <v>0</v>
      </c>
      <c r="AA22" s="88">
        <v>0</v>
      </c>
      <c r="AB22" s="88">
        <v>0</v>
      </c>
      <c r="AC22" s="88">
        <v>0</v>
      </c>
      <c r="AD22" s="88">
        <v>0</v>
      </c>
      <c r="AE22" s="88">
        <v>0</v>
      </c>
      <c r="AF22" s="88">
        <v>0</v>
      </c>
      <c r="AG22" s="89">
        <v>578</v>
      </c>
      <c r="AH22" s="87">
        <v>42005</v>
      </c>
      <c r="AI22" s="90">
        <v>637113</v>
      </c>
      <c r="AJ22" s="91">
        <v>578</v>
      </c>
      <c r="AK22" s="90">
        <v>0</v>
      </c>
      <c r="AL22" s="89">
        <v>0</v>
      </c>
      <c r="AM22" s="89">
        <v>0</v>
      </c>
      <c r="AN22" s="89">
        <v>0</v>
      </c>
      <c r="AO22" s="89">
        <v>0</v>
      </c>
      <c r="AP22" s="89">
        <v>0</v>
      </c>
      <c r="AQ22" s="89">
        <v>0</v>
      </c>
      <c r="AR22" s="89">
        <v>0</v>
      </c>
      <c r="AS22" s="89">
        <v>0</v>
      </c>
      <c r="AT22" s="89">
        <v>0</v>
      </c>
      <c r="AU22" s="89">
        <v>925400</v>
      </c>
      <c r="AV22" s="89">
        <v>0</v>
      </c>
      <c r="AW22" s="89">
        <v>603751</v>
      </c>
      <c r="AX22" s="89">
        <v>84570</v>
      </c>
      <c r="AY22" s="89">
        <v>0</v>
      </c>
      <c r="AZ22" s="89">
        <v>0</v>
      </c>
      <c r="BA22" s="89">
        <v>32784</v>
      </c>
      <c r="BB22" s="89">
        <v>3064</v>
      </c>
      <c r="BC22" s="89">
        <v>0</v>
      </c>
      <c r="BD22" s="89">
        <v>0</v>
      </c>
      <c r="BE22" s="89">
        <v>0</v>
      </c>
      <c r="BF22" s="89">
        <v>0</v>
      </c>
      <c r="BG22" s="89">
        <v>0</v>
      </c>
      <c r="BH22" s="92">
        <v>925400</v>
      </c>
      <c r="BI22" s="92">
        <v>6005000</v>
      </c>
      <c r="BJ22" s="85" t="s">
        <v>920</v>
      </c>
      <c r="BK22" s="88">
        <v>23</v>
      </c>
      <c r="BL22" s="88">
        <v>10</v>
      </c>
      <c r="BM22" s="89">
        <v>92500</v>
      </c>
      <c r="BN22" s="89">
        <v>1181610</v>
      </c>
      <c r="BO22" s="89">
        <v>1439883</v>
      </c>
      <c r="BP22" s="89">
        <v>10080.629999999999</v>
      </c>
      <c r="BQ22" s="89">
        <v>6696</v>
      </c>
      <c r="BR22" s="89">
        <v>4914</v>
      </c>
      <c r="BS22" s="89">
        <v>97542</v>
      </c>
      <c r="BT22" s="88">
        <v>50</v>
      </c>
      <c r="BU22" s="88">
        <v>23</v>
      </c>
      <c r="BV22" s="88">
        <v>100</v>
      </c>
      <c r="BW22" s="88">
        <v>23</v>
      </c>
      <c r="BX22" s="85" t="s">
        <v>912</v>
      </c>
      <c r="BY22" s="85" t="s">
        <v>912</v>
      </c>
    </row>
    <row r="23" spans="1:107" ht="16.5" customHeight="1" x14ac:dyDescent="0.25">
      <c r="A23" s="86" t="s">
        <v>903</v>
      </c>
      <c r="B23" s="94" t="s">
        <v>903</v>
      </c>
      <c r="C23" s="86" t="s">
        <v>1071</v>
      </c>
      <c r="D23" s="95">
        <v>40725</v>
      </c>
      <c r="E23" s="95">
        <v>41090</v>
      </c>
      <c r="F23" s="86" t="s">
        <v>1072</v>
      </c>
      <c r="G23" s="86" t="s">
        <v>1073</v>
      </c>
      <c r="H23" s="86" t="s">
        <v>907</v>
      </c>
      <c r="I23" s="86" t="s">
        <v>1074</v>
      </c>
      <c r="J23" s="86" t="s">
        <v>1075</v>
      </c>
      <c r="K23" s="86" t="s">
        <v>1076</v>
      </c>
      <c r="L23">
        <v>2000</v>
      </c>
      <c r="M23" s="87">
        <v>36565</v>
      </c>
      <c r="N23" s="96" t="s">
        <v>1077</v>
      </c>
      <c r="Q23" s="96" t="s">
        <v>1041</v>
      </c>
      <c r="R23" s="96" t="s">
        <v>938</v>
      </c>
      <c r="S23" s="86" t="s">
        <v>1078</v>
      </c>
      <c r="T23" s="86" t="s">
        <v>1079</v>
      </c>
      <c r="U23" s="86" t="s">
        <v>1080</v>
      </c>
      <c r="V23" s="94" t="s">
        <v>884</v>
      </c>
      <c r="W23" s="86" t="s">
        <v>1081</v>
      </c>
      <c r="X23" s="86" t="s">
        <v>918</v>
      </c>
      <c r="Y23" s="86" t="s">
        <v>1082</v>
      </c>
      <c r="Z23" s="86">
        <v>0</v>
      </c>
      <c r="AA23" s="86">
        <v>0</v>
      </c>
      <c r="AB23" s="86">
        <v>0</v>
      </c>
      <c r="AC23" s="86">
        <v>0</v>
      </c>
      <c r="AD23" s="86">
        <v>0</v>
      </c>
      <c r="AE23" s="86">
        <v>0</v>
      </c>
      <c r="AF23" s="86">
        <v>0</v>
      </c>
      <c r="AG23" s="97">
        <v>34009</v>
      </c>
      <c r="AH23" s="95">
        <v>41090</v>
      </c>
      <c r="AI23" s="97">
        <v>663088</v>
      </c>
      <c r="AJ23" s="97">
        <v>34009</v>
      </c>
      <c r="AK23" s="97">
        <v>0</v>
      </c>
      <c r="AL23" s="97">
        <v>0</v>
      </c>
      <c r="AM23" s="97">
        <v>0</v>
      </c>
      <c r="AN23" s="97">
        <v>0</v>
      </c>
      <c r="AO23" s="97">
        <v>0</v>
      </c>
      <c r="AP23" s="97">
        <v>0</v>
      </c>
      <c r="AQ23" s="97">
        <v>0</v>
      </c>
      <c r="AR23" s="97">
        <v>0</v>
      </c>
      <c r="AS23" s="97">
        <v>0</v>
      </c>
      <c r="AT23" s="97">
        <v>0</v>
      </c>
      <c r="AU23" s="97">
        <v>400000</v>
      </c>
      <c r="AV23" s="97">
        <v>0</v>
      </c>
      <c r="AW23" s="97">
        <v>629079</v>
      </c>
      <c r="AX23" s="97">
        <v>57312</v>
      </c>
      <c r="AY23" s="97">
        <v>0</v>
      </c>
      <c r="AZ23" s="97">
        <v>0</v>
      </c>
      <c r="BA23" s="97">
        <v>0</v>
      </c>
      <c r="BB23" s="97">
        <v>0</v>
      </c>
      <c r="BC23" s="97">
        <v>0</v>
      </c>
      <c r="BD23" s="97">
        <v>0</v>
      </c>
      <c r="BE23" s="97">
        <v>0</v>
      </c>
      <c r="BF23" s="97">
        <v>0</v>
      </c>
      <c r="BG23" s="97">
        <v>0</v>
      </c>
      <c r="BH23" s="97">
        <v>400000</v>
      </c>
      <c r="BI23" s="97">
        <v>3850000</v>
      </c>
      <c r="BJ23" s="86" t="s">
        <v>1083</v>
      </c>
      <c r="BK23" s="86">
        <v>23</v>
      </c>
      <c r="BL23" s="86">
        <v>11</v>
      </c>
      <c r="BM23" s="97">
        <v>32500</v>
      </c>
      <c r="BN23" s="97">
        <v>973740</v>
      </c>
      <c r="BO23" s="97">
        <v>3809916</v>
      </c>
      <c r="BP23" s="97">
        <v>0</v>
      </c>
      <c r="BQ23" s="97">
        <v>49172</v>
      </c>
      <c r="BR23" s="97">
        <v>0</v>
      </c>
      <c r="BS23" s="97">
        <v>723884</v>
      </c>
      <c r="BT23" s="86">
        <v>0</v>
      </c>
      <c r="BU23" s="86">
        <v>0</v>
      </c>
      <c r="BV23" s="86">
        <v>100</v>
      </c>
      <c r="BW23" s="86">
        <v>23</v>
      </c>
    </row>
    <row r="24" spans="1:107" ht="16.5" customHeight="1" x14ac:dyDescent="0.25">
      <c r="A24" s="85" t="s">
        <v>903</v>
      </c>
      <c r="B24" s="94" t="s">
        <v>903</v>
      </c>
      <c r="C24" s="98" t="s">
        <v>1084</v>
      </c>
      <c r="D24" s="99">
        <v>40360</v>
      </c>
      <c r="E24" s="99">
        <v>40724</v>
      </c>
      <c r="F24" s="98" t="s">
        <v>1072</v>
      </c>
      <c r="G24" s="98" t="s">
        <v>1085</v>
      </c>
      <c r="H24" s="98" t="s">
        <v>1086</v>
      </c>
      <c r="I24" s="98" t="s">
        <v>1087</v>
      </c>
      <c r="J24" s="98" t="s">
        <v>1075</v>
      </c>
      <c r="K24" s="98" t="s">
        <v>1076</v>
      </c>
      <c r="L24">
        <v>1997</v>
      </c>
      <c r="M24" s="87">
        <v>35786</v>
      </c>
      <c r="N24" s="100" t="s">
        <v>1088</v>
      </c>
      <c r="O24" s="101"/>
      <c r="P24" s="101"/>
      <c r="Q24" s="100" t="s">
        <v>1041</v>
      </c>
      <c r="R24" s="100" t="s">
        <v>938</v>
      </c>
      <c r="S24" s="98" t="s">
        <v>1089</v>
      </c>
      <c r="T24" s="98" t="s">
        <v>1090</v>
      </c>
      <c r="U24" s="102" t="s">
        <v>1091</v>
      </c>
      <c r="V24" s="94" t="s">
        <v>884</v>
      </c>
      <c r="W24" s="98" t="s">
        <v>1092</v>
      </c>
      <c r="X24" s="98" t="s">
        <v>918</v>
      </c>
      <c r="Y24" s="98" t="s">
        <v>1093</v>
      </c>
      <c r="Z24" s="98">
        <v>0</v>
      </c>
      <c r="AA24" s="98">
        <v>0</v>
      </c>
      <c r="AB24" s="98">
        <v>0</v>
      </c>
      <c r="AC24" s="98">
        <v>0</v>
      </c>
      <c r="AD24" s="98">
        <v>0</v>
      </c>
      <c r="AE24" s="98">
        <v>0</v>
      </c>
      <c r="AF24" s="98">
        <v>0</v>
      </c>
      <c r="AG24" s="103">
        <v>0</v>
      </c>
      <c r="AH24" s="99">
        <v>40724</v>
      </c>
      <c r="AI24" s="104">
        <v>443631</v>
      </c>
      <c r="AJ24" s="104">
        <v>0</v>
      </c>
      <c r="AK24" s="104">
        <v>0</v>
      </c>
      <c r="AL24" s="103">
        <v>0</v>
      </c>
      <c r="AM24" s="103">
        <v>0</v>
      </c>
      <c r="AN24" s="103">
        <v>0</v>
      </c>
      <c r="AO24" s="103">
        <v>0</v>
      </c>
      <c r="AP24" s="103">
        <v>0</v>
      </c>
      <c r="AQ24" s="103">
        <v>0</v>
      </c>
      <c r="AR24" s="103">
        <v>0</v>
      </c>
      <c r="AS24" s="103">
        <v>0</v>
      </c>
      <c r="AT24" s="103">
        <v>0</v>
      </c>
      <c r="AU24" s="103">
        <v>300000</v>
      </c>
      <c r="AV24" s="103">
        <v>0</v>
      </c>
      <c r="AW24" s="103">
        <v>443631</v>
      </c>
      <c r="AX24" s="103">
        <v>0</v>
      </c>
      <c r="AY24" s="103">
        <v>0</v>
      </c>
      <c r="AZ24" s="103">
        <v>0</v>
      </c>
      <c r="BA24" s="103">
        <v>0</v>
      </c>
      <c r="BB24" s="103">
        <v>0</v>
      </c>
      <c r="BC24" s="103">
        <v>0</v>
      </c>
      <c r="BD24" s="103">
        <v>0</v>
      </c>
      <c r="BE24" s="103">
        <v>0</v>
      </c>
      <c r="BF24" s="103">
        <v>0</v>
      </c>
      <c r="BG24" s="103">
        <v>0</v>
      </c>
      <c r="BH24" s="105">
        <v>300000</v>
      </c>
      <c r="BI24" s="105">
        <v>3518000</v>
      </c>
      <c r="BJ24" s="98" t="s">
        <v>1083</v>
      </c>
      <c r="BK24" s="98">
        <v>23</v>
      </c>
      <c r="BL24" s="98">
        <v>9</v>
      </c>
      <c r="BM24" s="94"/>
      <c r="BN24" s="103">
        <v>0</v>
      </c>
      <c r="BO24" s="103">
        <v>3805000</v>
      </c>
      <c r="BP24" s="103">
        <v>0</v>
      </c>
      <c r="BQ24" s="103">
        <v>51490</v>
      </c>
      <c r="BR24" s="103">
        <v>0</v>
      </c>
      <c r="BS24" s="103">
        <v>723000</v>
      </c>
      <c r="BT24" s="98">
        <v>0</v>
      </c>
      <c r="BU24" s="98">
        <v>0</v>
      </c>
      <c r="BV24" s="98">
        <v>100</v>
      </c>
      <c r="BW24" s="98">
        <v>23</v>
      </c>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row>
    <row r="25" spans="1:107" ht="16.5" customHeight="1" x14ac:dyDescent="0.25">
      <c r="A25" s="85" t="s">
        <v>903</v>
      </c>
      <c r="B25" s="86" t="s">
        <v>903</v>
      </c>
      <c r="C25" s="86" t="s">
        <v>1094</v>
      </c>
      <c r="D25" s="87">
        <v>41821</v>
      </c>
      <c r="E25" s="87">
        <v>42156</v>
      </c>
      <c r="F25" s="85" t="s">
        <v>922</v>
      </c>
      <c r="G25" s="85" t="s">
        <v>923</v>
      </c>
      <c r="H25" s="85" t="s">
        <v>907</v>
      </c>
      <c r="I25" s="85" t="s">
        <v>1095</v>
      </c>
      <c r="J25" s="85" t="s">
        <v>1017</v>
      </c>
      <c r="K25" s="85" t="s">
        <v>1018</v>
      </c>
      <c r="L25">
        <v>2008</v>
      </c>
      <c r="M25" s="87">
        <v>39753</v>
      </c>
      <c r="N25" s="88" t="s">
        <v>1096</v>
      </c>
      <c r="O25" s="88" t="s">
        <v>912</v>
      </c>
      <c r="P25" s="88" t="s">
        <v>912</v>
      </c>
      <c r="Q25" s="88" t="s">
        <v>937</v>
      </c>
      <c r="R25" s="88" t="s">
        <v>938</v>
      </c>
      <c r="S25" s="85" t="s">
        <v>928</v>
      </c>
      <c r="T25" s="85" t="s">
        <v>1097</v>
      </c>
      <c r="U25" s="85" t="s">
        <v>1098</v>
      </c>
      <c r="V25" s="85" t="s">
        <v>825</v>
      </c>
      <c r="W25" s="85" t="s">
        <v>931</v>
      </c>
      <c r="X25" s="85" t="s">
        <v>918</v>
      </c>
      <c r="Y25" s="85" t="s">
        <v>1028</v>
      </c>
      <c r="Z25" s="88">
        <v>0</v>
      </c>
      <c r="AA25" s="88">
        <v>0</v>
      </c>
      <c r="AB25" s="88">
        <v>0</v>
      </c>
      <c r="AC25" s="88">
        <v>62</v>
      </c>
      <c r="AD25" s="88">
        <v>50</v>
      </c>
      <c r="AE25" s="88">
        <v>140</v>
      </c>
      <c r="AF25" s="88">
        <v>140</v>
      </c>
      <c r="AG25" s="89">
        <v>19344</v>
      </c>
      <c r="AH25" s="87">
        <v>42005</v>
      </c>
      <c r="AI25" s="90">
        <v>220749</v>
      </c>
      <c r="AJ25" s="91">
        <v>19152</v>
      </c>
      <c r="AK25" s="90">
        <v>157668</v>
      </c>
      <c r="AL25" s="89">
        <v>192</v>
      </c>
      <c r="AM25" s="89">
        <v>0</v>
      </c>
      <c r="AN25" s="89">
        <v>0</v>
      </c>
      <c r="AO25" s="89">
        <v>0</v>
      </c>
      <c r="AP25" s="89">
        <v>0</v>
      </c>
      <c r="AQ25" s="89">
        <v>0</v>
      </c>
      <c r="AR25" s="89">
        <v>0</v>
      </c>
      <c r="AS25" s="89">
        <v>0</v>
      </c>
      <c r="AT25" s="89">
        <v>0</v>
      </c>
      <c r="AU25" s="89">
        <v>1370500</v>
      </c>
      <c r="AV25" s="89">
        <v>0</v>
      </c>
      <c r="AW25" s="89">
        <v>346273</v>
      </c>
      <c r="AX25" s="89">
        <v>120835</v>
      </c>
      <c r="AY25" s="89">
        <v>0</v>
      </c>
      <c r="AZ25" s="89">
        <v>0</v>
      </c>
      <c r="BA25" s="89">
        <v>12800</v>
      </c>
      <c r="BB25" s="89">
        <v>5076</v>
      </c>
      <c r="BC25" s="89">
        <v>0</v>
      </c>
      <c r="BD25" s="89">
        <v>0</v>
      </c>
      <c r="BE25" s="89">
        <v>0</v>
      </c>
      <c r="BF25" s="89">
        <v>0</v>
      </c>
      <c r="BG25" s="89">
        <v>0</v>
      </c>
      <c r="BH25" s="92">
        <v>1320000</v>
      </c>
      <c r="BI25" s="92">
        <v>6392500</v>
      </c>
      <c r="BJ25" s="85" t="s">
        <v>920</v>
      </c>
      <c r="BK25" s="88">
        <v>23</v>
      </c>
      <c r="BL25" s="88">
        <v>16</v>
      </c>
      <c r="BM25" s="89">
        <v>790700</v>
      </c>
      <c r="BN25" s="89">
        <v>725100</v>
      </c>
      <c r="BO25" s="89">
        <v>3659149</v>
      </c>
      <c r="BP25" s="89">
        <v>31243.86</v>
      </c>
      <c r="BQ25" s="89">
        <v>51039</v>
      </c>
      <c r="BR25" s="89">
        <v>168059</v>
      </c>
      <c r="BS25" s="89">
        <v>185156</v>
      </c>
      <c r="BT25" s="88">
        <v>50</v>
      </c>
      <c r="BU25" s="88">
        <v>23</v>
      </c>
      <c r="BV25" s="88">
        <v>100</v>
      </c>
      <c r="BW25" s="88">
        <v>23</v>
      </c>
      <c r="BX25" s="85" t="s">
        <v>912</v>
      </c>
      <c r="BY25" s="85" t="s">
        <v>912</v>
      </c>
    </row>
    <row r="26" spans="1:107" ht="16.5" customHeight="1" x14ac:dyDescent="0.25">
      <c r="A26" s="85" t="s">
        <v>903</v>
      </c>
      <c r="B26" s="86" t="s">
        <v>903</v>
      </c>
      <c r="C26" s="86" t="s">
        <v>1099</v>
      </c>
      <c r="D26" s="87">
        <v>41821</v>
      </c>
      <c r="E26" s="87">
        <v>42156</v>
      </c>
      <c r="F26" s="85" t="s">
        <v>922</v>
      </c>
      <c r="G26" s="85" t="s">
        <v>923</v>
      </c>
      <c r="H26" s="85" t="s">
        <v>907</v>
      </c>
      <c r="I26" s="85" t="s">
        <v>1100</v>
      </c>
      <c r="J26" s="85" t="s">
        <v>1101</v>
      </c>
      <c r="K26" s="85" t="s">
        <v>1102</v>
      </c>
      <c r="L26">
        <v>2010</v>
      </c>
      <c r="M26" s="87">
        <v>40269</v>
      </c>
      <c r="N26" s="88" t="s">
        <v>1103</v>
      </c>
      <c r="O26" s="88" t="s">
        <v>1104</v>
      </c>
      <c r="P26" s="88" t="s">
        <v>1105</v>
      </c>
      <c r="Q26" s="88" t="s">
        <v>937</v>
      </c>
      <c r="R26" s="88" t="s">
        <v>938</v>
      </c>
      <c r="S26" s="85" t="s">
        <v>928</v>
      </c>
      <c r="T26" s="85" t="s">
        <v>1106</v>
      </c>
      <c r="U26" s="85" t="s">
        <v>1107</v>
      </c>
      <c r="V26" s="85" t="s">
        <v>825</v>
      </c>
      <c r="W26" s="85" t="s">
        <v>1108</v>
      </c>
      <c r="X26" s="85" t="s">
        <v>918</v>
      </c>
      <c r="Y26" s="85" t="s">
        <v>1028</v>
      </c>
      <c r="Z26" s="88">
        <v>0</v>
      </c>
      <c r="AA26" s="88">
        <v>0</v>
      </c>
      <c r="AB26" s="88">
        <v>0</v>
      </c>
      <c r="AC26" s="88">
        <v>40</v>
      </c>
      <c r="AD26" s="88">
        <v>0</v>
      </c>
      <c r="AE26" s="88">
        <v>0</v>
      </c>
      <c r="AF26" s="88">
        <v>0</v>
      </c>
      <c r="AG26" s="89">
        <v>47411</v>
      </c>
      <c r="AH26" s="87">
        <v>42005</v>
      </c>
      <c r="AI26" s="90">
        <v>12221849</v>
      </c>
      <c r="AJ26" s="91">
        <v>47411</v>
      </c>
      <c r="AK26" s="90">
        <v>11403647</v>
      </c>
      <c r="AL26" s="89">
        <v>0</v>
      </c>
      <c r="AM26" s="89">
        <v>0</v>
      </c>
      <c r="AN26" s="89">
        <v>0</v>
      </c>
      <c r="AO26" s="89">
        <v>0</v>
      </c>
      <c r="AP26" s="89">
        <v>0</v>
      </c>
      <c r="AQ26" s="89">
        <v>0</v>
      </c>
      <c r="AR26" s="89">
        <v>0</v>
      </c>
      <c r="AS26" s="89">
        <v>0</v>
      </c>
      <c r="AT26" s="89">
        <v>0</v>
      </c>
      <c r="AU26" s="89">
        <v>15000000</v>
      </c>
      <c r="AV26" s="89">
        <v>0</v>
      </c>
      <c r="AW26" s="89">
        <v>29114503</v>
      </c>
      <c r="AX26" s="89">
        <v>1751555</v>
      </c>
      <c r="AY26" s="89">
        <v>2080402</v>
      </c>
      <c r="AZ26" s="89">
        <v>0</v>
      </c>
      <c r="BA26" s="89">
        <v>46275</v>
      </c>
      <c r="BB26" s="89">
        <v>0</v>
      </c>
      <c r="BC26" s="89">
        <v>0</v>
      </c>
      <c r="BD26" s="89">
        <v>0</v>
      </c>
      <c r="BE26" s="89">
        <v>0</v>
      </c>
      <c r="BF26" s="89">
        <v>0</v>
      </c>
      <c r="BG26" s="89">
        <v>0</v>
      </c>
      <c r="BH26" s="92">
        <v>14365000</v>
      </c>
      <c r="BI26" s="92">
        <v>53312932</v>
      </c>
      <c r="BJ26" s="85" t="s">
        <v>920</v>
      </c>
      <c r="BK26" s="88">
        <v>23</v>
      </c>
      <c r="BL26" s="88">
        <v>2</v>
      </c>
      <c r="BM26" s="89">
        <v>1525830</v>
      </c>
      <c r="BN26" s="89">
        <v>4357480</v>
      </c>
      <c r="BO26" s="89">
        <v>19363763</v>
      </c>
      <c r="BP26" s="89">
        <v>0</v>
      </c>
      <c r="BQ26" s="89">
        <v>117306</v>
      </c>
      <c r="BR26" s="89">
        <v>1315112</v>
      </c>
      <c r="BS26" s="89">
        <v>1442296</v>
      </c>
      <c r="BT26" s="88">
        <v>50</v>
      </c>
      <c r="BU26" s="88">
        <v>23</v>
      </c>
      <c r="BV26" s="88">
        <v>100</v>
      </c>
      <c r="BW26" s="88">
        <v>23</v>
      </c>
      <c r="BX26" s="85" t="s">
        <v>912</v>
      </c>
      <c r="BY26" s="85" t="s">
        <v>912</v>
      </c>
    </row>
    <row r="27" spans="1:107" ht="16.5" customHeight="1" x14ac:dyDescent="0.25">
      <c r="A27" s="85" t="s">
        <v>903</v>
      </c>
      <c r="B27" s="86" t="s">
        <v>903</v>
      </c>
      <c r="C27" s="86" t="s">
        <v>1109</v>
      </c>
      <c r="D27" s="87">
        <v>41821</v>
      </c>
      <c r="E27" s="87">
        <v>42156</v>
      </c>
      <c r="F27" s="85" t="s">
        <v>922</v>
      </c>
      <c r="G27" s="85" t="s">
        <v>923</v>
      </c>
      <c r="H27" s="85" t="s">
        <v>907</v>
      </c>
      <c r="I27" s="85" t="s">
        <v>1110</v>
      </c>
      <c r="J27" s="85" t="s">
        <v>1111</v>
      </c>
      <c r="K27" s="85" t="s">
        <v>1112</v>
      </c>
      <c r="L27">
        <v>2005</v>
      </c>
      <c r="M27" s="87">
        <v>38384</v>
      </c>
      <c r="N27" s="88" t="s">
        <v>1113</v>
      </c>
      <c r="O27" s="88" t="s">
        <v>912</v>
      </c>
      <c r="P27" s="88" t="s">
        <v>912</v>
      </c>
      <c r="Q27" s="88" t="s">
        <v>1114</v>
      </c>
      <c r="R27" s="88" t="s">
        <v>938</v>
      </c>
      <c r="S27" s="85" t="s">
        <v>928</v>
      </c>
      <c r="T27" s="85" t="s">
        <v>1115</v>
      </c>
      <c r="U27" s="85" t="s">
        <v>1116</v>
      </c>
      <c r="V27" s="85" t="s">
        <v>884</v>
      </c>
      <c r="W27" s="85" t="s">
        <v>931</v>
      </c>
      <c r="X27" s="85" t="s">
        <v>918</v>
      </c>
      <c r="Y27" s="85" t="s">
        <v>1117</v>
      </c>
      <c r="Z27" s="88">
        <v>0</v>
      </c>
      <c r="AA27" s="88">
        <v>0</v>
      </c>
      <c r="AB27" s="88">
        <v>0</v>
      </c>
      <c r="AC27" s="88">
        <v>0</v>
      </c>
      <c r="AD27" s="88">
        <v>0</v>
      </c>
      <c r="AE27" s="88">
        <v>0</v>
      </c>
      <c r="AF27" s="88">
        <v>0</v>
      </c>
      <c r="AG27" s="89">
        <v>30838</v>
      </c>
      <c r="AH27" s="87">
        <v>42005</v>
      </c>
      <c r="AI27" s="90">
        <v>1222600</v>
      </c>
      <c r="AJ27" s="91">
        <v>30838</v>
      </c>
      <c r="AK27" s="90">
        <v>0</v>
      </c>
      <c r="AL27" s="89">
        <v>0</v>
      </c>
      <c r="AM27" s="89">
        <v>0</v>
      </c>
      <c r="AN27" s="89">
        <v>0</v>
      </c>
      <c r="AO27" s="89">
        <v>0</v>
      </c>
      <c r="AP27" s="89">
        <v>0</v>
      </c>
      <c r="AQ27" s="89">
        <v>0</v>
      </c>
      <c r="AR27" s="89">
        <v>0</v>
      </c>
      <c r="AS27" s="89">
        <v>0</v>
      </c>
      <c r="AT27" s="89">
        <v>0</v>
      </c>
      <c r="AU27" s="89">
        <v>1370000</v>
      </c>
      <c r="AV27" s="89">
        <v>0</v>
      </c>
      <c r="AW27" s="89">
        <v>1168066</v>
      </c>
      <c r="AX27" s="89">
        <v>173907</v>
      </c>
      <c r="AY27" s="89">
        <v>0</v>
      </c>
      <c r="AZ27" s="89">
        <v>0</v>
      </c>
      <c r="BA27" s="89">
        <v>23696</v>
      </c>
      <c r="BB27" s="89">
        <v>2932</v>
      </c>
      <c r="BC27" s="89">
        <v>0</v>
      </c>
      <c r="BD27" s="89">
        <v>0</v>
      </c>
      <c r="BE27" s="89">
        <v>0</v>
      </c>
      <c r="BF27" s="89">
        <v>0</v>
      </c>
      <c r="BG27" s="89">
        <v>0</v>
      </c>
      <c r="BH27" s="92">
        <v>1340000</v>
      </c>
      <c r="BI27" s="92">
        <v>15000000</v>
      </c>
      <c r="BJ27" s="85" t="s">
        <v>920</v>
      </c>
      <c r="BK27" s="88">
        <v>23</v>
      </c>
      <c r="BL27" s="88">
        <v>13</v>
      </c>
      <c r="BM27" s="89">
        <v>360230</v>
      </c>
      <c r="BN27" s="89">
        <v>2385330</v>
      </c>
      <c r="BO27" s="89">
        <v>4595926</v>
      </c>
      <c r="BP27" s="89">
        <v>2292.86</v>
      </c>
      <c r="BQ27" s="89">
        <v>23197.01</v>
      </c>
      <c r="BR27" s="89">
        <v>0</v>
      </c>
      <c r="BS27" s="89">
        <v>292372</v>
      </c>
      <c r="BT27" s="88">
        <v>0</v>
      </c>
      <c r="BU27" s="88">
        <v>0</v>
      </c>
      <c r="BV27" s="88">
        <v>100</v>
      </c>
      <c r="BW27" s="88">
        <v>23</v>
      </c>
      <c r="BX27" s="85" t="s">
        <v>912</v>
      </c>
      <c r="BY27" s="85" t="s">
        <v>912</v>
      </c>
    </row>
    <row r="28" spans="1:107" ht="16.5" customHeight="1" x14ac:dyDescent="0.25">
      <c r="A28" s="85" t="s">
        <v>903</v>
      </c>
      <c r="B28" s="86" t="s">
        <v>903</v>
      </c>
      <c r="C28" s="86" t="s">
        <v>1118</v>
      </c>
      <c r="D28" s="87">
        <v>41821</v>
      </c>
      <c r="E28" s="87">
        <v>42156</v>
      </c>
      <c r="F28" s="85" t="s">
        <v>922</v>
      </c>
      <c r="G28" s="85" t="s">
        <v>923</v>
      </c>
      <c r="H28" s="85" t="s">
        <v>907</v>
      </c>
      <c r="I28" s="85" t="s">
        <v>1119</v>
      </c>
      <c r="J28" s="85" t="s">
        <v>1120</v>
      </c>
      <c r="K28" s="85" t="s">
        <v>1121</v>
      </c>
      <c r="L28">
        <v>2006</v>
      </c>
      <c r="M28" s="87">
        <v>38930</v>
      </c>
      <c r="N28" s="88" t="s">
        <v>1122</v>
      </c>
      <c r="O28" s="88" t="s">
        <v>1123</v>
      </c>
      <c r="P28" s="88" t="s">
        <v>1124</v>
      </c>
      <c r="Q28" s="88" t="s">
        <v>913</v>
      </c>
      <c r="R28" s="88" t="s">
        <v>914</v>
      </c>
      <c r="S28" s="85" t="s">
        <v>928</v>
      </c>
      <c r="T28" s="85" t="s">
        <v>1125</v>
      </c>
      <c r="U28" s="85" t="s">
        <v>1126</v>
      </c>
      <c r="V28" s="85" t="s">
        <v>681</v>
      </c>
      <c r="W28" s="85" t="s">
        <v>931</v>
      </c>
      <c r="X28" s="85" t="s">
        <v>918</v>
      </c>
      <c r="Y28" s="85" t="s">
        <v>919</v>
      </c>
      <c r="Z28" s="88">
        <v>0</v>
      </c>
      <c r="AA28" s="88">
        <v>0</v>
      </c>
      <c r="AB28" s="88">
        <v>0</v>
      </c>
      <c r="AC28" s="88">
        <v>0</v>
      </c>
      <c r="AD28" s="88">
        <v>0</v>
      </c>
      <c r="AE28" s="88">
        <v>0</v>
      </c>
      <c r="AF28" s="88">
        <v>0</v>
      </c>
      <c r="AG28" s="89">
        <v>419848</v>
      </c>
      <c r="AH28" s="87">
        <v>42005</v>
      </c>
      <c r="AI28" s="90">
        <v>3273042</v>
      </c>
      <c r="AJ28" s="91">
        <v>264225</v>
      </c>
      <c r="AK28" s="90">
        <v>16322</v>
      </c>
      <c r="AL28" s="89">
        <v>155623</v>
      </c>
      <c r="AM28" s="89">
        <v>0</v>
      </c>
      <c r="AN28" s="89">
        <v>0</v>
      </c>
      <c r="AO28" s="89">
        <v>0</v>
      </c>
      <c r="AP28" s="89">
        <v>0</v>
      </c>
      <c r="AQ28" s="89">
        <v>0</v>
      </c>
      <c r="AR28" s="89">
        <v>0</v>
      </c>
      <c r="AS28" s="89">
        <v>0</v>
      </c>
      <c r="AT28" s="89">
        <v>0</v>
      </c>
      <c r="AU28" s="89">
        <v>16961000</v>
      </c>
      <c r="AV28" s="89">
        <v>0</v>
      </c>
      <c r="AW28" s="89">
        <v>8871379</v>
      </c>
      <c r="AX28" s="89">
        <v>989904</v>
      </c>
      <c r="AY28" s="89">
        <v>0</v>
      </c>
      <c r="AZ28" s="89">
        <v>0</v>
      </c>
      <c r="BA28" s="89">
        <v>101766</v>
      </c>
      <c r="BB28" s="89">
        <v>0</v>
      </c>
      <c r="BC28" s="89">
        <v>0</v>
      </c>
      <c r="BD28" s="89">
        <v>0</v>
      </c>
      <c r="BE28" s="89">
        <v>0</v>
      </c>
      <c r="BF28" s="89">
        <v>0</v>
      </c>
      <c r="BG28" s="89">
        <v>0</v>
      </c>
      <c r="BH28" s="92">
        <v>30600000</v>
      </c>
      <c r="BI28" s="92">
        <v>109906221</v>
      </c>
      <c r="BJ28" s="85" t="s">
        <v>1083</v>
      </c>
      <c r="BK28" s="88">
        <v>23</v>
      </c>
      <c r="BL28" s="88">
        <v>14</v>
      </c>
      <c r="BM28" s="89">
        <v>4105500</v>
      </c>
      <c r="BN28" s="89">
        <v>4101600</v>
      </c>
      <c r="BO28" s="89">
        <v>41713006</v>
      </c>
      <c r="BP28" s="89">
        <v>113749.77</v>
      </c>
      <c r="BQ28" s="89">
        <v>282811</v>
      </c>
      <c r="BR28" s="89">
        <v>2173586</v>
      </c>
      <c r="BS28" s="89">
        <v>2610910</v>
      </c>
      <c r="BT28" s="88">
        <v>50</v>
      </c>
      <c r="BU28" s="88">
        <v>23</v>
      </c>
      <c r="BV28" s="88">
        <v>100</v>
      </c>
      <c r="BW28" s="88">
        <v>23</v>
      </c>
      <c r="BX28" s="85" t="s">
        <v>912</v>
      </c>
      <c r="BY28" s="85" t="s">
        <v>912</v>
      </c>
    </row>
    <row r="29" spans="1:107" ht="16.5" customHeight="1" x14ac:dyDescent="0.25">
      <c r="A29" s="85" t="s">
        <v>903</v>
      </c>
      <c r="B29" s="86" t="s">
        <v>903</v>
      </c>
      <c r="C29" s="86" t="s">
        <v>1127</v>
      </c>
      <c r="D29" s="87">
        <v>41821</v>
      </c>
      <c r="E29" s="87">
        <v>42156</v>
      </c>
      <c r="F29" s="85" t="s">
        <v>905</v>
      </c>
      <c r="G29" s="85" t="s">
        <v>906</v>
      </c>
      <c r="H29" s="85" t="s">
        <v>907</v>
      </c>
      <c r="I29" s="85" t="s">
        <v>1128</v>
      </c>
      <c r="J29" s="85" t="s">
        <v>1129</v>
      </c>
      <c r="K29" s="85" t="s">
        <v>1130</v>
      </c>
      <c r="L29">
        <v>2013</v>
      </c>
      <c r="M29" s="87">
        <v>41609</v>
      </c>
      <c r="N29" s="88" t="s">
        <v>1131</v>
      </c>
      <c r="O29" s="88" t="s">
        <v>912</v>
      </c>
      <c r="P29" s="88" t="s">
        <v>912</v>
      </c>
      <c r="Q29" s="88" t="s">
        <v>937</v>
      </c>
      <c r="R29" s="88" t="s">
        <v>938</v>
      </c>
      <c r="S29" s="85" t="s">
        <v>903</v>
      </c>
      <c r="T29" s="85" t="s">
        <v>1132</v>
      </c>
      <c r="U29" s="85" t="s">
        <v>1133</v>
      </c>
      <c r="V29" s="85" t="s">
        <v>825</v>
      </c>
      <c r="W29" s="85" t="s">
        <v>931</v>
      </c>
      <c r="X29" s="85" t="s">
        <v>1134</v>
      </c>
      <c r="Y29" s="85" t="s">
        <v>1135</v>
      </c>
      <c r="Z29" s="88">
        <v>0</v>
      </c>
      <c r="AA29" s="88">
        <v>0</v>
      </c>
      <c r="AB29" s="88">
        <v>0</v>
      </c>
      <c r="AC29" s="88">
        <v>200</v>
      </c>
      <c r="AD29" s="88">
        <v>0</v>
      </c>
      <c r="AE29" s="88">
        <v>500</v>
      </c>
      <c r="AF29" s="88">
        <v>500</v>
      </c>
      <c r="AG29" s="89">
        <v>0</v>
      </c>
      <c r="AH29" s="87">
        <v>42005</v>
      </c>
      <c r="AI29" s="90">
        <v>0</v>
      </c>
      <c r="AJ29" s="91">
        <v>0</v>
      </c>
      <c r="AK29" s="90">
        <v>0</v>
      </c>
      <c r="AL29" s="89">
        <v>0</v>
      </c>
      <c r="AM29" s="89">
        <v>0</v>
      </c>
      <c r="AN29" s="89">
        <v>0</v>
      </c>
      <c r="AO29" s="89">
        <v>0</v>
      </c>
      <c r="AP29" s="89">
        <v>0</v>
      </c>
      <c r="AQ29" s="89">
        <v>0</v>
      </c>
      <c r="AR29" s="89">
        <v>0</v>
      </c>
      <c r="AS29" s="89">
        <v>0</v>
      </c>
      <c r="AT29" s="89">
        <v>0</v>
      </c>
      <c r="AU29" s="89">
        <v>0</v>
      </c>
      <c r="AV29" s="89">
        <v>0</v>
      </c>
      <c r="AW29" s="89">
        <v>0</v>
      </c>
      <c r="AX29" s="89">
        <v>0</v>
      </c>
      <c r="AY29" s="89">
        <v>0</v>
      </c>
      <c r="AZ29" s="89">
        <v>0</v>
      </c>
      <c r="BA29" s="89">
        <v>0</v>
      </c>
      <c r="BB29" s="89">
        <v>0</v>
      </c>
      <c r="BC29" s="89">
        <v>0</v>
      </c>
      <c r="BD29" s="89">
        <v>0</v>
      </c>
      <c r="BE29" s="89">
        <v>0</v>
      </c>
      <c r="BF29" s="89">
        <v>0</v>
      </c>
      <c r="BG29" s="89">
        <v>0</v>
      </c>
      <c r="BH29" s="92">
        <v>7000000</v>
      </c>
      <c r="BI29" s="92">
        <v>46447466</v>
      </c>
      <c r="BJ29" s="85" t="s">
        <v>920</v>
      </c>
      <c r="BK29" s="88">
        <v>23</v>
      </c>
      <c r="BL29" s="88">
        <v>21</v>
      </c>
      <c r="BM29" s="89">
        <v>1280000</v>
      </c>
      <c r="BN29" s="89">
        <v>0</v>
      </c>
      <c r="BO29" s="89">
        <v>8411535</v>
      </c>
      <c r="BP29" s="89">
        <v>59.95</v>
      </c>
      <c r="BQ29" s="89">
        <v>0</v>
      </c>
      <c r="BR29" s="89">
        <v>704168</v>
      </c>
      <c r="BS29" s="89">
        <v>532540</v>
      </c>
      <c r="BT29" s="88">
        <v>50</v>
      </c>
      <c r="BU29" s="88">
        <v>23</v>
      </c>
      <c r="BV29" s="88">
        <v>100</v>
      </c>
      <c r="BW29" s="88">
        <v>23</v>
      </c>
      <c r="BX29" s="85" t="s">
        <v>912</v>
      </c>
      <c r="BY29" s="85" t="s">
        <v>912</v>
      </c>
    </row>
    <row r="30" spans="1:107" ht="16.5" customHeight="1" x14ac:dyDescent="0.25">
      <c r="A30" s="85" t="s">
        <v>903</v>
      </c>
      <c r="B30" s="86" t="s">
        <v>903</v>
      </c>
      <c r="C30" s="86" t="s">
        <v>1136</v>
      </c>
      <c r="D30" s="87">
        <v>41821</v>
      </c>
      <c r="E30" s="87">
        <v>42156</v>
      </c>
      <c r="F30" s="85" t="s">
        <v>922</v>
      </c>
      <c r="G30" s="85" t="s">
        <v>923</v>
      </c>
      <c r="H30" s="85" t="s">
        <v>907</v>
      </c>
      <c r="I30" s="85" t="s">
        <v>1137</v>
      </c>
      <c r="J30" s="85" t="s">
        <v>1138</v>
      </c>
      <c r="K30" s="85" t="s">
        <v>912</v>
      </c>
      <c r="L30">
        <v>2008</v>
      </c>
      <c r="M30" s="87">
        <v>39753</v>
      </c>
      <c r="N30" s="88" t="s">
        <v>1139</v>
      </c>
      <c r="O30" s="88" t="s">
        <v>1140</v>
      </c>
      <c r="P30" s="88" t="s">
        <v>1141</v>
      </c>
      <c r="Q30" s="88" t="s">
        <v>937</v>
      </c>
      <c r="R30" s="88" t="s">
        <v>938</v>
      </c>
      <c r="S30" s="85" t="s">
        <v>928</v>
      </c>
      <c r="T30" s="85" t="s">
        <v>1142</v>
      </c>
      <c r="U30" s="85" t="s">
        <v>1143</v>
      </c>
      <c r="V30" s="85" t="s">
        <v>681</v>
      </c>
      <c r="W30" s="85" t="s">
        <v>931</v>
      </c>
      <c r="X30" s="85" t="s">
        <v>918</v>
      </c>
      <c r="Y30" s="85" t="s">
        <v>1028</v>
      </c>
      <c r="Z30" s="88">
        <v>0</v>
      </c>
      <c r="AA30" s="88">
        <v>0</v>
      </c>
      <c r="AB30" s="88">
        <v>0</v>
      </c>
      <c r="AC30" s="88">
        <v>110</v>
      </c>
      <c r="AD30" s="88">
        <v>0</v>
      </c>
      <c r="AE30" s="88">
        <v>0</v>
      </c>
      <c r="AF30" s="88">
        <v>0</v>
      </c>
      <c r="AG30" s="89">
        <v>46589</v>
      </c>
      <c r="AH30" s="87">
        <v>42005</v>
      </c>
      <c r="AI30" s="90">
        <v>46589</v>
      </c>
      <c r="AJ30" s="91">
        <v>46589</v>
      </c>
      <c r="AK30" s="90">
        <v>0</v>
      </c>
      <c r="AL30" s="89">
        <v>0</v>
      </c>
      <c r="AM30" s="89">
        <v>0</v>
      </c>
      <c r="AN30" s="89">
        <v>0</v>
      </c>
      <c r="AO30" s="89">
        <v>0</v>
      </c>
      <c r="AP30" s="89">
        <v>0</v>
      </c>
      <c r="AQ30" s="89">
        <v>0</v>
      </c>
      <c r="AR30" s="89">
        <v>0</v>
      </c>
      <c r="AS30" s="89">
        <v>0</v>
      </c>
      <c r="AT30" s="89">
        <v>0</v>
      </c>
      <c r="AU30" s="89">
        <v>0</v>
      </c>
      <c r="AV30" s="89">
        <v>0</v>
      </c>
      <c r="AW30" s="89">
        <v>0</v>
      </c>
      <c r="AX30" s="89">
        <v>0</v>
      </c>
      <c r="AY30" s="89">
        <v>0</v>
      </c>
      <c r="AZ30" s="89">
        <v>0</v>
      </c>
      <c r="BA30" s="89">
        <v>0</v>
      </c>
      <c r="BB30" s="89">
        <v>0</v>
      </c>
      <c r="BC30" s="89">
        <v>0</v>
      </c>
      <c r="BD30" s="89">
        <v>0</v>
      </c>
      <c r="BE30" s="89">
        <v>0</v>
      </c>
      <c r="BF30" s="89">
        <v>0</v>
      </c>
      <c r="BG30" s="89">
        <v>0</v>
      </c>
      <c r="BH30" s="92">
        <v>4227000</v>
      </c>
      <c r="BI30" s="92">
        <v>32855633</v>
      </c>
      <c r="BJ30" s="85" t="s">
        <v>920</v>
      </c>
      <c r="BK30" s="88">
        <v>23</v>
      </c>
      <c r="BL30" s="88">
        <v>16</v>
      </c>
      <c r="BM30" s="89">
        <v>468210</v>
      </c>
      <c r="BN30" s="89">
        <v>306160</v>
      </c>
      <c r="BO30" s="89">
        <v>8880331</v>
      </c>
      <c r="BP30" s="89">
        <v>9803.35</v>
      </c>
      <c r="BQ30" s="89">
        <v>30222</v>
      </c>
      <c r="BR30" s="89">
        <v>344577.65</v>
      </c>
      <c r="BS30" s="89">
        <v>542994</v>
      </c>
      <c r="BT30" s="88">
        <v>50</v>
      </c>
      <c r="BU30" s="88">
        <v>23</v>
      </c>
      <c r="BV30" s="88">
        <v>100</v>
      </c>
      <c r="BW30" s="88">
        <v>23</v>
      </c>
      <c r="BX30" s="85" t="s">
        <v>912</v>
      </c>
      <c r="BY30" s="85" t="s">
        <v>912</v>
      </c>
    </row>
    <row r="31" spans="1:107" ht="16.5" customHeight="1" x14ac:dyDescent="0.25">
      <c r="A31" s="85" t="s">
        <v>903</v>
      </c>
      <c r="B31" s="86" t="s">
        <v>903</v>
      </c>
      <c r="C31" s="86" t="s">
        <v>1144</v>
      </c>
      <c r="D31" s="87">
        <v>41821</v>
      </c>
      <c r="E31" s="87">
        <v>42156</v>
      </c>
      <c r="F31" s="85" t="s">
        <v>922</v>
      </c>
      <c r="G31" s="85" t="s">
        <v>958</v>
      </c>
      <c r="H31" s="85" t="s">
        <v>907</v>
      </c>
      <c r="I31" s="85" t="s">
        <v>1145</v>
      </c>
      <c r="J31" s="85" t="s">
        <v>925</v>
      </c>
      <c r="K31" s="85" t="s">
        <v>1146</v>
      </c>
      <c r="L31">
        <v>2002</v>
      </c>
      <c r="M31" s="87">
        <v>37591</v>
      </c>
      <c r="N31" s="88" t="s">
        <v>1147</v>
      </c>
      <c r="O31" s="88" t="s">
        <v>1148</v>
      </c>
      <c r="P31" s="88" t="s">
        <v>1149</v>
      </c>
      <c r="Q31" s="88" t="s">
        <v>947</v>
      </c>
      <c r="R31" s="88" t="s">
        <v>914</v>
      </c>
      <c r="S31" s="85" t="s">
        <v>928</v>
      </c>
      <c r="T31" s="85" t="s">
        <v>1150</v>
      </c>
      <c r="U31" s="85" t="s">
        <v>1151</v>
      </c>
      <c r="V31" s="85" t="s">
        <v>884</v>
      </c>
      <c r="W31" s="85" t="s">
        <v>931</v>
      </c>
      <c r="X31" s="85" t="s">
        <v>918</v>
      </c>
      <c r="Y31" s="85" t="s">
        <v>965</v>
      </c>
      <c r="Z31" s="88">
        <v>0</v>
      </c>
      <c r="AA31" s="88">
        <v>0</v>
      </c>
      <c r="AB31" s="88">
        <v>0</v>
      </c>
      <c r="AC31" s="88">
        <v>49</v>
      </c>
      <c r="AD31" s="88">
        <v>30</v>
      </c>
      <c r="AE31" s="88">
        <v>0</v>
      </c>
      <c r="AF31" s="88">
        <v>0</v>
      </c>
      <c r="AG31" s="89">
        <v>1232</v>
      </c>
      <c r="AH31" s="87">
        <v>42005</v>
      </c>
      <c r="AI31" s="90">
        <v>874333</v>
      </c>
      <c r="AJ31" s="91">
        <v>0</v>
      </c>
      <c r="AK31" s="90">
        <v>542689</v>
      </c>
      <c r="AL31" s="89">
        <v>1232</v>
      </c>
      <c r="AM31" s="89">
        <v>0</v>
      </c>
      <c r="AN31" s="89">
        <v>0</v>
      </c>
      <c r="AO31" s="89">
        <v>0</v>
      </c>
      <c r="AP31" s="89">
        <v>0</v>
      </c>
      <c r="AQ31" s="89">
        <v>0</v>
      </c>
      <c r="AR31" s="89">
        <v>0</v>
      </c>
      <c r="AS31" s="89">
        <v>0</v>
      </c>
      <c r="AT31" s="89">
        <v>0</v>
      </c>
      <c r="AU31" s="89">
        <v>2667732</v>
      </c>
      <c r="AV31" s="89">
        <v>0</v>
      </c>
      <c r="AW31" s="89">
        <v>1310909</v>
      </c>
      <c r="AX31" s="89">
        <v>311030</v>
      </c>
      <c r="AY31" s="89">
        <v>0</v>
      </c>
      <c r="AZ31" s="89">
        <v>0</v>
      </c>
      <c r="BA31" s="89">
        <v>104881</v>
      </c>
      <c r="BB31" s="89">
        <v>10488</v>
      </c>
      <c r="BC31" s="89">
        <v>0</v>
      </c>
      <c r="BD31" s="89">
        <v>0</v>
      </c>
      <c r="BE31" s="89">
        <v>0</v>
      </c>
      <c r="BF31" s="89">
        <v>0</v>
      </c>
      <c r="BG31" s="89">
        <v>0</v>
      </c>
      <c r="BH31" s="92">
        <v>2667732</v>
      </c>
      <c r="BI31" s="92">
        <v>18277761</v>
      </c>
      <c r="BJ31" s="85" t="s">
        <v>920</v>
      </c>
      <c r="BK31" s="88">
        <v>23</v>
      </c>
      <c r="BL31" s="88">
        <v>10</v>
      </c>
      <c r="BM31" s="89">
        <v>93100</v>
      </c>
      <c r="BN31" s="89">
        <v>1239190</v>
      </c>
      <c r="BO31" s="89">
        <v>3039862</v>
      </c>
      <c r="BP31" s="89">
        <v>187.98</v>
      </c>
      <c r="BQ31" s="89">
        <v>11250</v>
      </c>
      <c r="BR31" s="89">
        <v>240588</v>
      </c>
      <c r="BS31" s="89">
        <v>174015</v>
      </c>
      <c r="BT31" s="88">
        <v>50</v>
      </c>
      <c r="BU31" s="88">
        <v>23</v>
      </c>
      <c r="BV31" s="88">
        <v>100</v>
      </c>
      <c r="BW31" s="88">
        <v>23</v>
      </c>
      <c r="BX31" s="85" t="s">
        <v>912</v>
      </c>
      <c r="BY31" s="85" t="s">
        <v>912</v>
      </c>
    </row>
    <row r="32" spans="1:107" ht="16.5" customHeight="1" x14ac:dyDescent="0.25">
      <c r="A32" s="85" t="s">
        <v>903</v>
      </c>
      <c r="B32" s="86" t="s">
        <v>903</v>
      </c>
      <c r="C32" s="86" t="s">
        <v>1152</v>
      </c>
      <c r="D32" s="87">
        <v>41821</v>
      </c>
      <c r="E32" s="87">
        <v>42156</v>
      </c>
      <c r="F32" s="85" t="s">
        <v>905</v>
      </c>
      <c r="G32" s="85" t="s">
        <v>906</v>
      </c>
      <c r="H32" s="85" t="s">
        <v>907</v>
      </c>
      <c r="I32" s="85" t="s">
        <v>1153</v>
      </c>
      <c r="J32" s="85" t="s">
        <v>1154</v>
      </c>
      <c r="K32" s="85" t="s">
        <v>1155</v>
      </c>
      <c r="L32">
        <v>2004</v>
      </c>
      <c r="M32" s="87">
        <v>38322</v>
      </c>
      <c r="N32" s="88" t="s">
        <v>1156</v>
      </c>
      <c r="O32" s="88" t="s">
        <v>912</v>
      </c>
      <c r="P32" s="88" t="s">
        <v>912</v>
      </c>
      <c r="Q32" s="88" t="s">
        <v>947</v>
      </c>
      <c r="R32" s="88" t="s">
        <v>914</v>
      </c>
      <c r="S32" s="85" t="s">
        <v>903</v>
      </c>
      <c r="T32" s="85" t="s">
        <v>1157</v>
      </c>
      <c r="U32" s="85" t="s">
        <v>1158</v>
      </c>
      <c r="V32" s="85" t="s">
        <v>884</v>
      </c>
      <c r="W32" s="85" t="s">
        <v>931</v>
      </c>
      <c r="X32" s="85" t="s">
        <v>918</v>
      </c>
      <c r="Y32" s="85" t="s">
        <v>919</v>
      </c>
      <c r="Z32" s="88">
        <v>0</v>
      </c>
      <c r="AA32" s="88">
        <v>0</v>
      </c>
      <c r="AB32" s="88">
        <v>0</v>
      </c>
      <c r="AC32" s="88">
        <v>40</v>
      </c>
      <c r="AD32" s="88">
        <v>0</v>
      </c>
      <c r="AE32" s="88">
        <v>0</v>
      </c>
      <c r="AF32" s="88">
        <v>0</v>
      </c>
      <c r="AG32" s="89">
        <v>0</v>
      </c>
      <c r="AH32" s="87">
        <v>42005</v>
      </c>
      <c r="AI32" s="90">
        <v>244890</v>
      </c>
      <c r="AJ32" s="91">
        <v>0</v>
      </c>
      <c r="AK32" s="90">
        <v>13498</v>
      </c>
      <c r="AL32" s="89">
        <v>0</v>
      </c>
      <c r="AM32" s="89">
        <v>0</v>
      </c>
      <c r="AN32" s="89">
        <v>0</v>
      </c>
      <c r="AO32" s="89">
        <v>0</v>
      </c>
      <c r="AP32" s="89">
        <v>0</v>
      </c>
      <c r="AQ32" s="89">
        <v>0</v>
      </c>
      <c r="AR32" s="89">
        <v>0</v>
      </c>
      <c r="AS32" s="89">
        <v>0</v>
      </c>
      <c r="AT32" s="89">
        <v>0</v>
      </c>
      <c r="AU32" s="89">
        <v>939151</v>
      </c>
      <c r="AV32" s="89">
        <v>0</v>
      </c>
      <c r="AW32" s="89">
        <v>252307</v>
      </c>
      <c r="AX32" s="89">
        <v>42726</v>
      </c>
      <c r="AY32" s="89">
        <v>0</v>
      </c>
      <c r="AZ32" s="89">
        <v>0</v>
      </c>
      <c r="BA32" s="89">
        <v>6081</v>
      </c>
      <c r="BB32" s="89">
        <v>3033</v>
      </c>
      <c r="BC32" s="89">
        <v>0</v>
      </c>
      <c r="BD32" s="89">
        <v>0</v>
      </c>
      <c r="BE32" s="89">
        <v>0</v>
      </c>
      <c r="BF32" s="89">
        <v>0</v>
      </c>
      <c r="BG32" s="89">
        <v>0</v>
      </c>
      <c r="BH32" s="92">
        <v>1300000</v>
      </c>
      <c r="BI32" s="92">
        <v>8085845</v>
      </c>
      <c r="BJ32" s="85" t="s">
        <v>920</v>
      </c>
      <c r="BK32" s="88">
        <v>23</v>
      </c>
      <c r="BL32" s="88">
        <v>13</v>
      </c>
      <c r="BM32" s="89">
        <v>69300</v>
      </c>
      <c r="BN32" s="89">
        <v>515470</v>
      </c>
      <c r="BO32" s="89">
        <v>1848388</v>
      </c>
      <c r="BP32" s="89">
        <v>53.42</v>
      </c>
      <c r="BQ32" s="89">
        <v>4462.57</v>
      </c>
      <c r="BR32" s="89">
        <v>46756</v>
      </c>
      <c r="BS32" s="89">
        <v>129097</v>
      </c>
      <c r="BT32" s="88">
        <v>50</v>
      </c>
      <c r="BU32" s="88">
        <v>23</v>
      </c>
      <c r="BV32" s="88">
        <v>100</v>
      </c>
      <c r="BW32" s="88">
        <v>23</v>
      </c>
      <c r="BX32" s="85" t="s">
        <v>912</v>
      </c>
      <c r="BY32" s="85" t="s">
        <v>912</v>
      </c>
    </row>
    <row r="33" spans="1:107" ht="16.5" customHeight="1" x14ac:dyDescent="0.25">
      <c r="A33" s="85" t="s">
        <v>903</v>
      </c>
      <c r="B33" s="86" t="s">
        <v>903</v>
      </c>
      <c r="C33" s="86" t="s">
        <v>1159</v>
      </c>
      <c r="D33" s="87">
        <v>41821</v>
      </c>
      <c r="E33" s="87">
        <v>42156</v>
      </c>
      <c r="F33" s="85" t="s">
        <v>922</v>
      </c>
      <c r="G33" s="85" t="s">
        <v>958</v>
      </c>
      <c r="H33" s="85" t="s">
        <v>907</v>
      </c>
      <c r="I33" s="85" t="s">
        <v>1160</v>
      </c>
      <c r="J33" s="85" t="s">
        <v>1161</v>
      </c>
      <c r="K33" s="85" t="s">
        <v>1162</v>
      </c>
      <c r="L33">
        <v>1998</v>
      </c>
      <c r="M33" s="87">
        <v>36130</v>
      </c>
      <c r="N33" s="88" t="s">
        <v>1163</v>
      </c>
      <c r="O33" s="88" t="s">
        <v>912</v>
      </c>
      <c r="P33" s="88" t="s">
        <v>912</v>
      </c>
      <c r="Q33" s="88" t="s">
        <v>1041</v>
      </c>
      <c r="R33" s="88" t="s">
        <v>938</v>
      </c>
      <c r="S33" s="85" t="s">
        <v>928</v>
      </c>
      <c r="T33" s="85" t="s">
        <v>1164</v>
      </c>
      <c r="U33" s="85" t="s">
        <v>1165</v>
      </c>
      <c r="V33" s="85" t="s">
        <v>1166</v>
      </c>
      <c r="W33" s="85" t="s">
        <v>931</v>
      </c>
      <c r="X33" s="85" t="s">
        <v>918</v>
      </c>
      <c r="Y33" s="85" t="s">
        <v>1028</v>
      </c>
      <c r="Z33" s="88">
        <v>0</v>
      </c>
      <c r="AA33" s="88">
        <v>0</v>
      </c>
      <c r="AB33" s="88">
        <v>0</v>
      </c>
      <c r="AC33" s="88">
        <v>25</v>
      </c>
      <c r="AD33" s="88">
        <v>30</v>
      </c>
      <c r="AE33" s="88">
        <v>0</v>
      </c>
      <c r="AF33" s="88">
        <v>0</v>
      </c>
      <c r="AG33" s="89">
        <v>5449903</v>
      </c>
      <c r="AH33" s="87">
        <v>42005</v>
      </c>
      <c r="AI33" s="90">
        <v>8478009</v>
      </c>
      <c r="AJ33" s="91">
        <v>4695245</v>
      </c>
      <c r="AK33" s="90">
        <v>7666303</v>
      </c>
      <c r="AL33" s="89">
        <v>754658</v>
      </c>
      <c r="AM33" s="89">
        <v>0</v>
      </c>
      <c r="AN33" s="89">
        <v>0</v>
      </c>
      <c r="AO33" s="89">
        <v>0</v>
      </c>
      <c r="AP33" s="89">
        <v>0</v>
      </c>
      <c r="AQ33" s="89">
        <v>0</v>
      </c>
      <c r="AR33" s="89">
        <v>0</v>
      </c>
      <c r="AS33" s="89">
        <v>0</v>
      </c>
      <c r="AT33" s="89">
        <v>0</v>
      </c>
      <c r="AU33" s="89">
        <v>13205411</v>
      </c>
      <c r="AV33" s="89">
        <v>0</v>
      </c>
      <c r="AW33" s="89">
        <v>10453384</v>
      </c>
      <c r="AX33" s="89">
        <v>662944</v>
      </c>
      <c r="AY33" s="89">
        <v>177283</v>
      </c>
      <c r="AZ33" s="89">
        <v>0</v>
      </c>
      <c r="BA33" s="89">
        <v>63742</v>
      </c>
      <c r="BB33" s="89">
        <v>6298</v>
      </c>
      <c r="BC33" s="89">
        <v>0</v>
      </c>
      <c r="BD33" s="89">
        <v>0</v>
      </c>
      <c r="BE33" s="89">
        <v>0</v>
      </c>
      <c r="BF33" s="89">
        <v>0</v>
      </c>
      <c r="BG33" s="89">
        <v>0</v>
      </c>
      <c r="BH33" s="92">
        <v>14500000</v>
      </c>
      <c r="BI33" s="92">
        <v>14500000</v>
      </c>
      <c r="BJ33" s="85" t="s">
        <v>1167</v>
      </c>
      <c r="BK33" s="88">
        <v>23</v>
      </c>
      <c r="BL33" s="88">
        <v>6</v>
      </c>
      <c r="BM33" s="89">
        <v>2563040</v>
      </c>
      <c r="BN33" s="89">
        <v>9960590</v>
      </c>
      <c r="BO33" s="89">
        <v>0</v>
      </c>
      <c r="BP33" s="89">
        <v>647285.43000000005</v>
      </c>
      <c r="BQ33" s="89">
        <v>186974</v>
      </c>
      <c r="BR33" s="89">
        <v>0</v>
      </c>
      <c r="BS33" s="89">
        <v>0</v>
      </c>
      <c r="BT33" s="88">
        <v>50</v>
      </c>
      <c r="BU33" s="88">
        <v>23</v>
      </c>
      <c r="BV33" s="88">
        <v>100</v>
      </c>
      <c r="BW33" s="88">
        <v>23</v>
      </c>
      <c r="BX33" s="85" t="s">
        <v>912</v>
      </c>
      <c r="BY33" s="85" t="s">
        <v>912</v>
      </c>
    </row>
    <row r="34" spans="1:107" ht="16.5" customHeight="1" x14ac:dyDescent="0.3">
      <c r="A34" s="85" t="s">
        <v>903</v>
      </c>
      <c r="B34" s="94" t="s">
        <v>903</v>
      </c>
      <c r="C34" s="98" t="s">
        <v>1168</v>
      </c>
      <c r="D34" s="99">
        <v>40360</v>
      </c>
      <c r="E34" s="99">
        <v>40724</v>
      </c>
      <c r="F34" s="98" t="s">
        <v>1072</v>
      </c>
      <c r="G34" s="98" t="s">
        <v>1085</v>
      </c>
      <c r="H34" s="98" t="s">
        <v>1086</v>
      </c>
      <c r="I34" s="98" t="s">
        <v>1169</v>
      </c>
      <c r="J34" s="98" t="s">
        <v>1170</v>
      </c>
      <c r="K34" s="98" t="s">
        <v>1171</v>
      </c>
      <c r="L34">
        <v>2005</v>
      </c>
      <c r="M34" s="87">
        <v>38567</v>
      </c>
      <c r="N34" s="100" t="s">
        <v>1172</v>
      </c>
      <c r="O34" s="101"/>
      <c r="P34" s="101"/>
      <c r="Q34" s="100" t="s">
        <v>1173</v>
      </c>
      <c r="R34" s="100" t="s">
        <v>938</v>
      </c>
      <c r="S34" s="98" t="s">
        <v>1089</v>
      </c>
      <c r="T34" s="98" t="s">
        <v>1174</v>
      </c>
      <c r="U34" s="102" t="s">
        <v>1175</v>
      </c>
      <c r="V34" s="94" t="s">
        <v>681</v>
      </c>
      <c r="W34" s="98" t="s">
        <v>1176</v>
      </c>
      <c r="X34" s="98" t="s">
        <v>918</v>
      </c>
      <c r="Y34" s="98" t="s">
        <v>1093</v>
      </c>
      <c r="Z34" s="98">
        <v>0</v>
      </c>
      <c r="AA34" s="98">
        <v>0</v>
      </c>
      <c r="AB34" s="98">
        <v>0</v>
      </c>
      <c r="AC34" s="98">
        <v>168</v>
      </c>
      <c r="AD34" s="98">
        <v>0</v>
      </c>
      <c r="AE34" s="98">
        <v>0</v>
      </c>
      <c r="AF34" s="98">
        <v>0</v>
      </c>
      <c r="AG34" s="103">
        <v>125</v>
      </c>
      <c r="AH34" s="99">
        <v>40724</v>
      </c>
      <c r="AI34" s="104">
        <v>0</v>
      </c>
      <c r="AJ34" s="104">
        <v>0</v>
      </c>
      <c r="AK34" s="104">
        <v>125</v>
      </c>
      <c r="AL34" s="103">
        <v>125</v>
      </c>
      <c r="AM34" s="103">
        <v>0</v>
      </c>
      <c r="AN34" s="103">
        <v>0</v>
      </c>
      <c r="AO34" s="103">
        <v>0</v>
      </c>
      <c r="AP34" s="103">
        <v>0</v>
      </c>
      <c r="AQ34" s="103">
        <v>0</v>
      </c>
      <c r="AR34" s="103">
        <v>0</v>
      </c>
      <c r="AS34" s="103">
        <v>0</v>
      </c>
      <c r="AT34" s="103">
        <v>0</v>
      </c>
      <c r="AU34" s="103">
        <v>0</v>
      </c>
      <c r="AV34" s="103">
        <v>0</v>
      </c>
      <c r="AW34" s="103">
        <v>0</v>
      </c>
      <c r="AX34" s="103">
        <v>0</v>
      </c>
      <c r="AY34" s="103">
        <v>0</v>
      </c>
      <c r="AZ34" s="103">
        <v>0</v>
      </c>
      <c r="BA34" s="103">
        <v>0</v>
      </c>
      <c r="BB34" s="103">
        <v>0</v>
      </c>
      <c r="BC34" s="103">
        <v>0</v>
      </c>
      <c r="BD34" s="103">
        <v>0</v>
      </c>
      <c r="BE34" s="103">
        <v>0</v>
      </c>
      <c r="BF34" s="103">
        <v>0</v>
      </c>
      <c r="BG34" s="103">
        <v>0</v>
      </c>
      <c r="BH34" s="105">
        <v>5652458</v>
      </c>
      <c r="BI34" s="105">
        <v>22609833</v>
      </c>
      <c r="BJ34" s="98" t="s">
        <v>1083</v>
      </c>
      <c r="BK34" s="98">
        <v>23</v>
      </c>
      <c r="BL34" s="98">
        <v>17</v>
      </c>
      <c r="BM34" s="94"/>
      <c r="BN34" s="103">
        <v>0</v>
      </c>
      <c r="BO34" s="103">
        <v>4245432</v>
      </c>
      <c r="BP34" s="103">
        <v>0</v>
      </c>
      <c r="BQ34" s="103">
        <v>0</v>
      </c>
      <c r="BR34" s="103">
        <v>1672951</v>
      </c>
      <c r="BS34" s="103">
        <v>308673</v>
      </c>
      <c r="BT34" s="98">
        <v>50</v>
      </c>
      <c r="BU34" s="98">
        <v>23</v>
      </c>
      <c r="BV34" s="98">
        <v>100</v>
      </c>
      <c r="BW34" s="98">
        <v>23</v>
      </c>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row>
    <row r="35" spans="1:107" ht="16.5" customHeight="1" x14ac:dyDescent="0.3">
      <c r="A35" s="85" t="s">
        <v>426</v>
      </c>
      <c r="B35" s="86" t="s">
        <v>427</v>
      </c>
      <c r="C35" s="86" t="s">
        <v>1784</v>
      </c>
      <c r="D35" s="87">
        <v>41883</v>
      </c>
      <c r="E35" s="87">
        <v>42217</v>
      </c>
      <c r="F35" s="85" t="s">
        <v>1785</v>
      </c>
      <c r="G35" s="85" t="s">
        <v>1786</v>
      </c>
      <c r="H35" s="85" t="s">
        <v>1787</v>
      </c>
      <c r="I35" s="85" t="s">
        <v>1788</v>
      </c>
      <c r="J35" s="85" t="s">
        <v>1789</v>
      </c>
      <c r="K35" s="85" t="s">
        <v>1790</v>
      </c>
      <c r="L35">
        <v>2005</v>
      </c>
      <c r="M35" s="87">
        <v>38534</v>
      </c>
      <c r="N35" s="88" t="s">
        <v>1791</v>
      </c>
      <c r="O35" s="88" t="s">
        <v>1792</v>
      </c>
      <c r="P35" s="88" t="s">
        <v>1793</v>
      </c>
      <c r="Q35" s="88" t="s">
        <v>1794</v>
      </c>
      <c r="R35" s="88" t="s">
        <v>1795</v>
      </c>
      <c r="S35" s="85" t="s">
        <v>1796</v>
      </c>
      <c r="T35" s="85" t="s">
        <v>1797</v>
      </c>
      <c r="U35" s="85" t="s">
        <v>1798</v>
      </c>
      <c r="V35" s="85" t="s">
        <v>681</v>
      </c>
      <c r="W35" s="85" t="s">
        <v>931</v>
      </c>
      <c r="X35" s="85" t="s">
        <v>1134</v>
      </c>
      <c r="Y35" s="85" t="s">
        <v>965</v>
      </c>
      <c r="Z35" s="88">
        <v>0</v>
      </c>
      <c r="AA35" s="88">
        <v>0</v>
      </c>
      <c r="AB35" s="88">
        <v>0</v>
      </c>
      <c r="AC35" s="88">
        <v>150</v>
      </c>
      <c r="AD35" s="88">
        <v>268</v>
      </c>
      <c r="AE35" s="88">
        <v>300</v>
      </c>
      <c r="AF35" s="88">
        <v>300</v>
      </c>
      <c r="AG35" s="89">
        <v>0</v>
      </c>
      <c r="AH35" s="87">
        <v>42005</v>
      </c>
      <c r="AI35" s="90">
        <v>934636.97</v>
      </c>
      <c r="AJ35" s="91">
        <v>0</v>
      </c>
      <c r="AK35" s="90">
        <v>1842423</v>
      </c>
      <c r="AL35" s="89">
        <v>220812.98</v>
      </c>
      <c r="AM35" s="89">
        <v>0</v>
      </c>
      <c r="AN35" s="89">
        <v>0</v>
      </c>
      <c r="AO35" s="89">
        <v>0</v>
      </c>
      <c r="AP35" s="89">
        <v>0</v>
      </c>
      <c r="AQ35" s="89">
        <v>0</v>
      </c>
      <c r="AR35" s="89">
        <v>0</v>
      </c>
      <c r="AS35" s="89">
        <v>0</v>
      </c>
      <c r="AT35" s="89">
        <v>0</v>
      </c>
      <c r="AU35" s="89">
        <v>2253414.4700000002</v>
      </c>
      <c r="AV35" s="89">
        <v>713102.2</v>
      </c>
      <c r="AW35" s="89">
        <v>0</v>
      </c>
      <c r="AX35" s="89">
        <v>0</v>
      </c>
      <c r="AY35" s="89">
        <v>6290305.0499999998</v>
      </c>
      <c r="AZ35" s="89">
        <v>0</v>
      </c>
      <c r="BA35" s="89">
        <v>29250</v>
      </c>
      <c r="BB35" s="89">
        <v>0</v>
      </c>
      <c r="BC35" s="89">
        <v>9600000</v>
      </c>
      <c r="BD35" s="89">
        <v>8200000</v>
      </c>
      <c r="BE35" s="89">
        <v>700000</v>
      </c>
      <c r="BF35" s="89">
        <v>0</v>
      </c>
      <c r="BG35" s="89">
        <v>0</v>
      </c>
      <c r="BH35" s="92">
        <v>18500000</v>
      </c>
      <c r="BI35" s="92">
        <v>51000000</v>
      </c>
      <c r="BJ35" s="85" t="s">
        <v>973</v>
      </c>
      <c r="BK35" s="88">
        <v>23</v>
      </c>
      <c r="BL35" s="88">
        <v>23</v>
      </c>
      <c r="BM35" s="89">
        <v>4248800</v>
      </c>
      <c r="BN35" s="89">
        <v>3052918</v>
      </c>
      <c r="BO35" s="89">
        <v>6600000</v>
      </c>
      <c r="BP35" s="89">
        <v>101154</v>
      </c>
      <c r="BQ35" s="89">
        <v>339300</v>
      </c>
      <c r="BR35" s="89">
        <v>1239373</v>
      </c>
      <c r="BS35" s="89">
        <v>455400</v>
      </c>
      <c r="BT35" s="88">
        <v>50</v>
      </c>
      <c r="BU35" s="88">
        <v>23</v>
      </c>
      <c r="BV35" s="88">
        <v>100</v>
      </c>
      <c r="BW35" s="88">
        <v>23</v>
      </c>
      <c r="BX35" s="85" t="s">
        <v>912</v>
      </c>
      <c r="BY35" s="85" t="s">
        <v>912</v>
      </c>
    </row>
    <row r="36" spans="1:107" ht="16.5" customHeight="1" x14ac:dyDescent="0.3">
      <c r="A36" s="85" t="s">
        <v>426</v>
      </c>
      <c r="B36" s="86" t="s">
        <v>427</v>
      </c>
      <c r="C36" s="86" t="s">
        <v>1799</v>
      </c>
      <c r="D36" s="87">
        <v>41883</v>
      </c>
      <c r="E36" s="87">
        <v>42217</v>
      </c>
      <c r="F36" s="85" t="s">
        <v>1785</v>
      </c>
      <c r="G36" s="85" t="s">
        <v>1786</v>
      </c>
      <c r="H36" s="85" t="s">
        <v>1787</v>
      </c>
      <c r="I36" s="85" t="s">
        <v>1800</v>
      </c>
      <c r="J36" s="85" t="s">
        <v>1801</v>
      </c>
      <c r="K36" s="85" t="s">
        <v>1802</v>
      </c>
      <c r="L36">
        <v>2005</v>
      </c>
      <c r="M36" s="87">
        <v>38596</v>
      </c>
      <c r="N36" s="88" t="s">
        <v>1803</v>
      </c>
      <c r="O36" s="88" t="s">
        <v>1804</v>
      </c>
      <c r="P36" s="88" t="s">
        <v>1805</v>
      </c>
      <c r="Q36" s="88" t="s">
        <v>1794</v>
      </c>
      <c r="R36" s="88" t="s">
        <v>1795</v>
      </c>
      <c r="S36" s="85" t="s">
        <v>1796</v>
      </c>
      <c r="T36" s="85" t="s">
        <v>1806</v>
      </c>
      <c r="U36" s="85" t="s">
        <v>1807</v>
      </c>
      <c r="V36" s="85" t="s">
        <v>941</v>
      </c>
      <c r="W36" s="85" t="s">
        <v>931</v>
      </c>
      <c r="X36" s="85" t="s">
        <v>1134</v>
      </c>
      <c r="Y36" s="85" t="s">
        <v>1135</v>
      </c>
      <c r="Z36" s="88">
        <v>0</v>
      </c>
      <c r="AA36" s="88">
        <v>0</v>
      </c>
      <c r="AB36" s="88">
        <v>0</v>
      </c>
      <c r="AC36" s="88">
        <v>300</v>
      </c>
      <c r="AD36" s="88">
        <v>631</v>
      </c>
      <c r="AE36" s="88">
        <v>5</v>
      </c>
      <c r="AF36" s="88">
        <v>5</v>
      </c>
      <c r="AG36" s="89">
        <v>1138453.01</v>
      </c>
      <c r="AH36" s="87">
        <v>42005</v>
      </c>
      <c r="AI36" s="90">
        <v>5207957.71</v>
      </c>
      <c r="AJ36" s="91">
        <v>272906.40999999997</v>
      </c>
      <c r="AK36" s="90">
        <v>12958337.140000001</v>
      </c>
      <c r="AL36" s="89">
        <v>865546.6</v>
      </c>
      <c r="AM36" s="89">
        <v>0</v>
      </c>
      <c r="AN36" s="89">
        <v>0</v>
      </c>
      <c r="AO36" s="89">
        <v>0</v>
      </c>
      <c r="AP36" s="89">
        <v>0</v>
      </c>
      <c r="AQ36" s="89">
        <v>0</v>
      </c>
      <c r="AR36" s="89">
        <v>0</v>
      </c>
      <c r="AS36" s="89">
        <v>0</v>
      </c>
      <c r="AT36" s="89">
        <v>0</v>
      </c>
      <c r="AU36" s="89">
        <v>1100561.1000000001</v>
      </c>
      <c r="AV36" s="89">
        <v>0</v>
      </c>
      <c r="AW36" s="89">
        <v>15229919.65</v>
      </c>
      <c r="AX36" s="89">
        <v>2632487.8199999998</v>
      </c>
      <c r="AY36" s="89">
        <v>20601568.920000002</v>
      </c>
      <c r="AZ36" s="89">
        <v>0</v>
      </c>
      <c r="BA36" s="89">
        <v>0</v>
      </c>
      <c r="BB36" s="89">
        <v>0</v>
      </c>
      <c r="BC36" s="89">
        <v>10000000</v>
      </c>
      <c r="BD36" s="89">
        <v>11000000</v>
      </c>
      <c r="BE36" s="89">
        <v>0</v>
      </c>
      <c r="BF36" s="89">
        <v>0</v>
      </c>
      <c r="BG36" s="89">
        <v>0</v>
      </c>
      <c r="BH36" s="92">
        <v>21000000</v>
      </c>
      <c r="BI36" s="92">
        <v>90000000</v>
      </c>
      <c r="BJ36" s="85" t="s">
        <v>1808</v>
      </c>
      <c r="BK36" s="88">
        <v>23</v>
      </c>
      <c r="BL36" s="88">
        <v>23</v>
      </c>
      <c r="BM36" s="89">
        <v>1700400</v>
      </c>
      <c r="BN36" s="89">
        <v>12399011</v>
      </c>
      <c r="BO36" s="89">
        <v>12712094</v>
      </c>
      <c r="BP36" s="89">
        <v>25002.32</v>
      </c>
      <c r="BQ36" s="89">
        <v>128213</v>
      </c>
      <c r="BR36" s="89">
        <v>3494086</v>
      </c>
      <c r="BS36" s="89">
        <v>878007</v>
      </c>
      <c r="BT36" s="88">
        <v>50</v>
      </c>
      <c r="BU36" s="88">
        <v>23</v>
      </c>
      <c r="BV36" s="88">
        <v>100</v>
      </c>
      <c r="BW36" s="88">
        <v>23</v>
      </c>
      <c r="BX36" s="85" t="s">
        <v>912</v>
      </c>
      <c r="BY36" s="85" t="s">
        <v>912</v>
      </c>
    </row>
    <row r="37" spans="1:107" ht="16.5" customHeight="1" x14ac:dyDescent="0.3">
      <c r="A37" s="85" t="s">
        <v>903</v>
      </c>
      <c r="B37" s="86" t="s">
        <v>903</v>
      </c>
      <c r="C37" s="86" t="s">
        <v>1177</v>
      </c>
      <c r="D37" s="87">
        <v>41821</v>
      </c>
      <c r="E37" s="87">
        <v>42156</v>
      </c>
      <c r="F37" s="85" t="s">
        <v>922</v>
      </c>
      <c r="G37" s="85" t="s">
        <v>923</v>
      </c>
      <c r="H37" s="85" t="s">
        <v>907</v>
      </c>
      <c r="I37" s="85" t="s">
        <v>1178</v>
      </c>
      <c r="J37" s="85" t="s">
        <v>1179</v>
      </c>
      <c r="K37" s="85" t="s">
        <v>1180</v>
      </c>
      <c r="L37">
        <v>2004</v>
      </c>
      <c r="M37" s="87">
        <v>38322</v>
      </c>
      <c r="N37" s="88" t="s">
        <v>1181</v>
      </c>
      <c r="O37" s="88" t="s">
        <v>1182</v>
      </c>
      <c r="P37" s="88" t="s">
        <v>1183</v>
      </c>
      <c r="Q37" s="88" t="s">
        <v>947</v>
      </c>
      <c r="R37" s="88" t="s">
        <v>914</v>
      </c>
      <c r="S37" s="85" t="s">
        <v>928</v>
      </c>
      <c r="T37" s="85" t="s">
        <v>1184</v>
      </c>
      <c r="U37" s="85" t="s">
        <v>1185</v>
      </c>
      <c r="V37" s="85" t="s">
        <v>884</v>
      </c>
      <c r="W37" s="85" t="s">
        <v>1108</v>
      </c>
      <c r="X37" s="85" t="s">
        <v>918</v>
      </c>
      <c r="Y37" s="85" t="s">
        <v>919</v>
      </c>
      <c r="Z37" s="88">
        <v>0</v>
      </c>
      <c r="AA37" s="88">
        <v>0</v>
      </c>
      <c r="AB37" s="88">
        <v>0</v>
      </c>
      <c r="AC37" s="88">
        <v>30</v>
      </c>
      <c r="AD37" s="88">
        <v>45</v>
      </c>
      <c r="AE37" s="88">
        <v>0</v>
      </c>
      <c r="AF37" s="88">
        <v>0</v>
      </c>
      <c r="AG37" s="89">
        <v>0</v>
      </c>
      <c r="AH37" s="87">
        <v>42005</v>
      </c>
      <c r="AI37" s="90">
        <v>1053009</v>
      </c>
      <c r="AJ37" s="91">
        <v>0</v>
      </c>
      <c r="AK37" s="90">
        <v>890921</v>
      </c>
      <c r="AL37" s="89">
        <v>0</v>
      </c>
      <c r="AM37" s="89">
        <v>0</v>
      </c>
      <c r="AN37" s="89">
        <v>0</v>
      </c>
      <c r="AO37" s="89">
        <v>0</v>
      </c>
      <c r="AP37" s="89">
        <v>0</v>
      </c>
      <c r="AQ37" s="89">
        <v>0</v>
      </c>
      <c r="AR37" s="89">
        <v>0</v>
      </c>
      <c r="AS37" s="89">
        <v>0</v>
      </c>
      <c r="AT37" s="89">
        <v>0</v>
      </c>
      <c r="AU37" s="89">
        <v>1582600</v>
      </c>
      <c r="AV37" s="89">
        <v>0</v>
      </c>
      <c r="AW37" s="89">
        <v>1920802</v>
      </c>
      <c r="AX37" s="89">
        <v>162025</v>
      </c>
      <c r="AY37" s="89">
        <v>0</v>
      </c>
      <c r="AZ37" s="89">
        <v>0</v>
      </c>
      <c r="BA37" s="89">
        <v>23128</v>
      </c>
      <c r="BB37" s="89">
        <v>3982</v>
      </c>
      <c r="BC37" s="89">
        <v>0</v>
      </c>
      <c r="BD37" s="89">
        <v>0</v>
      </c>
      <c r="BE37" s="89">
        <v>0</v>
      </c>
      <c r="BF37" s="89">
        <v>0</v>
      </c>
      <c r="BG37" s="89">
        <v>0</v>
      </c>
      <c r="BH37" s="92">
        <v>1800000</v>
      </c>
      <c r="BI37" s="92">
        <v>12667755</v>
      </c>
      <c r="BJ37" s="85" t="s">
        <v>920</v>
      </c>
      <c r="BK37" s="88">
        <v>23</v>
      </c>
      <c r="BL37" s="88">
        <v>12</v>
      </c>
      <c r="BM37" s="89">
        <v>266200</v>
      </c>
      <c r="BN37" s="89">
        <v>0</v>
      </c>
      <c r="BO37" s="89">
        <v>5659965</v>
      </c>
      <c r="BP37" s="89">
        <v>13017.16</v>
      </c>
      <c r="BQ37" s="89">
        <v>38132</v>
      </c>
      <c r="BR37" s="89">
        <v>760120</v>
      </c>
      <c r="BS37" s="89">
        <v>370971</v>
      </c>
      <c r="BT37" s="88">
        <v>50</v>
      </c>
      <c r="BU37" s="88">
        <v>23</v>
      </c>
      <c r="BV37" s="88">
        <v>100</v>
      </c>
      <c r="BW37" s="88">
        <v>23</v>
      </c>
      <c r="BX37" s="85" t="s">
        <v>912</v>
      </c>
      <c r="BY37" s="85" t="s">
        <v>912</v>
      </c>
    </row>
    <row r="38" spans="1:107" ht="16.5" customHeight="1" x14ac:dyDescent="0.3">
      <c r="A38" s="85" t="s">
        <v>903</v>
      </c>
      <c r="B38" s="86" t="s">
        <v>903</v>
      </c>
      <c r="C38" s="86" t="s">
        <v>1186</v>
      </c>
      <c r="D38" s="87">
        <v>41821</v>
      </c>
      <c r="E38" s="87">
        <v>42156</v>
      </c>
      <c r="F38" s="85" t="s">
        <v>922</v>
      </c>
      <c r="G38" s="85" t="s">
        <v>923</v>
      </c>
      <c r="H38" s="85" t="s">
        <v>907</v>
      </c>
      <c r="I38" s="85" t="s">
        <v>1187</v>
      </c>
      <c r="J38" s="85" t="s">
        <v>1188</v>
      </c>
      <c r="K38" s="85" t="s">
        <v>1189</v>
      </c>
      <c r="L38">
        <v>2006</v>
      </c>
      <c r="M38" s="87">
        <v>38930</v>
      </c>
      <c r="N38" s="88" t="s">
        <v>1190</v>
      </c>
      <c r="O38" s="88" t="s">
        <v>912</v>
      </c>
      <c r="P38" s="88" t="s">
        <v>912</v>
      </c>
      <c r="Q38" s="88" t="s">
        <v>913</v>
      </c>
      <c r="R38" s="88" t="s">
        <v>914</v>
      </c>
      <c r="S38" s="85" t="s">
        <v>928</v>
      </c>
      <c r="T38" s="85" t="s">
        <v>1191</v>
      </c>
      <c r="U38" s="85" t="s">
        <v>1192</v>
      </c>
      <c r="V38" s="85" t="s">
        <v>884</v>
      </c>
      <c r="W38" s="85" t="s">
        <v>917</v>
      </c>
      <c r="X38" s="85" t="s">
        <v>918</v>
      </c>
      <c r="Y38" s="85" t="s">
        <v>919</v>
      </c>
      <c r="Z38" s="88">
        <v>0</v>
      </c>
      <c r="AA38" s="88">
        <v>0</v>
      </c>
      <c r="AB38" s="88">
        <v>0</v>
      </c>
      <c r="AC38" s="88">
        <v>375</v>
      </c>
      <c r="AD38" s="88">
        <v>50</v>
      </c>
      <c r="AE38" s="88">
        <v>0</v>
      </c>
      <c r="AF38" s="88">
        <v>0</v>
      </c>
      <c r="AG38" s="89">
        <v>139048</v>
      </c>
      <c r="AH38" s="87">
        <v>42005</v>
      </c>
      <c r="AI38" s="90">
        <v>1398985</v>
      </c>
      <c r="AJ38" s="91">
        <v>70972</v>
      </c>
      <c r="AK38" s="90">
        <v>877646</v>
      </c>
      <c r="AL38" s="89">
        <v>68076</v>
      </c>
      <c r="AM38" s="89">
        <v>0</v>
      </c>
      <c r="AN38" s="89">
        <v>0</v>
      </c>
      <c r="AO38" s="89">
        <v>0</v>
      </c>
      <c r="AP38" s="89">
        <v>0</v>
      </c>
      <c r="AQ38" s="89">
        <v>0</v>
      </c>
      <c r="AR38" s="89">
        <v>0</v>
      </c>
      <c r="AS38" s="89">
        <v>0</v>
      </c>
      <c r="AT38" s="89">
        <v>0</v>
      </c>
      <c r="AU38" s="89">
        <v>8122000</v>
      </c>
      <c r="AV38" s="89">
        <v>0</v>
      </c>
      <c r="AW38" s="89">
        <v>2067252</v>
      </c>
      <c r="AX38" s="89">
        <v>436137</v>
      </c>
      <c r="AY38" s="89">
        <v>0</v>
      </c>
      <c r="AZ38" s="89">
        <v>0</v>
      </c>
      <c r="BA38" s="89">
        <v>102754</v>
      </c>
      <c r="BB38" s="89">
        <v>30382</v>
      </c>
      <c r="BC38" s="89">
        <v>0</v>
      </c>
      <c r="BD38" s="89">
        <v>0</v>
      </c>
      <c r="BE38" s="89">
        <v>0</v>
      </c>
      <c r="BF38" s="89">
        <v>0</v>
      </c>
      <c r="BG38" s="89">
        <v>0</v>
      </c>
      <c r="BH38" s="92">
        <v>11000000</v>
      </c>
      <c r="BI38" s="92">
        <v>86632600</v>
      </c>
      <c r="BJ38" s="85" t="s">
        <v>920</v>
      </c>
      <c r="BK38" s="88">
        <v>23</v>
      </c>
      <c r="BL38" s="88">
        <v>14</v>
      </c>
      <c r="BM38" s="89">
        <v>870500</v>
      </c>
      <c r="BN38" s="89">
        <v>2284900</v>
      </c>
      <c r="BO38" s="89">
        <v>20730739</v>
      </c>
      <c r="BP38" s="89">
        <v>16910.560000000001</v>
      </c>
      <c r="BQ38" s="89">
        <v>59834</v>
      </c>
      <c r="BR38" s="89">
        <v>1580028</v>
      </c>
      <c r="BS38" s="89">
        <v>1368223</v>
      </c>
      <c r="BT38" s="88">
        <v>50</v>
      </c>
      <c r="BU38" s="88">
        <v>23</v>
      </c>
      <c r="BV38" s="88">
        <v>100</v>
      </c>
      <c r="BW38" s="88">
        <v>23</v>
      </c>
      <c r="BX38" s="85" t="s">
        <v>912</v>
      </c>
      <c r="BY38" s="85" t="s">
        <v>912</v>
      </c>
    </row>
    <row r="39" spans="1:107" ht="16.5" customHeight="1" x14ac:dyDescent="0.3">
      <c r="A39" s="85" t="s">
        <v>724</v>
      </c>
      <c r="B39" s="86" t="s">
        <v>725</v>
      </c>
      <c r="C39" s="86" t="s">
        <v>1971</v>
      </c>
      <c r="D39" s="87">
        <v>41913</v>
      </c>
      <c r="E39" s="87">
        <v>42248</v>
      </c>
      <c r="F39" s="85" t="s">
        <v>1972</v>
      </c>
      <c r="G39" s="85" t="s">
        <v>1973</v>
      </c>
      <c r="H39" s="85" t="s">
        <v>1974</v>
      </c>
      <c r="I39" s="85" t="s">
        <v>1975</v>
      </c>
      <c r="J39" s="85" t="s">
        <v>1976</v>
      </c>
      <c r="K39" s="85" t="s">
        <v>1977</v>
      </c>
      <c r="L39">
        <v>1999</v>
      </c>
      <c r="M39" s="87">
        <v>36434</v>
      </c>
      <c r="N39" s="88" t="s">
        <v>1978</v>
      </c>
      <c r="O39" s="88" t="s">
        <v>912</v>
      </c>
      <c r="P39" s="88" t="s">
        <v>912</v>
      </c>
      <c r="Q39" s="88" t="s">
        <v>1979</v>
      </c>
      <c r="R39" s="88" t="s">
        <v>1869</v>
      </c>
      <c r="S39" s="85" t="s">
        <v>1980</v>
      </c>
      <c r="T39" s="85" t="s">
        <v>1981</v>
      </c>
      <c r="U39" s="85" t="s">
        <v>1982</v>
      </c>
      <c r="V39" s="85" t="s">
        <v>681</v>
      </c>
      <c r="W39" s="85" t="s">
        <v>931</v>
      </c>
      <c r="X39" s="85" t="s">
        <v>1425</v>
      </c>
      <c r="Y39" s="85" t="s">
        <v>1135</v>
      </c>
      <c r="Z39" s="88">
        <v>0</v>
      </c>
      <c r="AA39" s="88">
        <v>0</v>
      </c>
      <c r="AB39" s="88">
        <v>0</v>
      </c>
      <c r="AC39" s="88">
        <v>0</v>
      </c>
      <c r="AD39" s="88">
        <v>250</v>
      </c>
      <c r="AE39" s="88">
        <v>0</v>
      </c>
      <c r="AF39" s="88">
        <v>0</v>
      </c>
      <c r="AG39" s="89">
        <v>152521</v>
      </c>
      <c r="AH39" s="87">
        <v>42005</v>
      </c>
      <c r="AI39" s="90">
        <v>6981762</v>
      </c>
      <c r="AJ39" s="91">
        <v>0</v>
      </c>
      <c r="AK39" s="90">
        <v>10156341</v>
      </c>
      <c r="AL39" s="89">
        <v>152521</v>
      </c>
      <c r="AM39" s="89">
        <v>287721</v>
      </c>
      <c r="AN39" s="89">
        <v>0</v>
      </c>
      <c r="AO39" s="89">
        <v>1971246</v>
      </c>
      <c r="AP39" s="89">
        <v>0</v>
      </c>
      <c r="AQ39" s="89">
        <v>0</v>
      </c>
      <c r="AR39" s="89">
        <v>0</v>
      </c>
      <c r="AS39" s="89">
        <v>10569133</v>
      </c>
      <c r="AT39" s="89">
        <v>0</v>
      </c>
      <c r="AU39" s="89">
        <v>584680</v>
      </c>
      <c r="AV39" s="89">
        <v>0</v>
      </c>
      <c r="AW39" s="89">
        <v>19525887</v>
      </c>
      <c r="AX39" s="89">
        <v>1646856</v>
      </c>
      <c r="AY39" s="89">
        <v>407525</v>
      </c>
      <c r="AZ39" s="89">
        <v>0</v>
      </c>
      <c r="BA39" s="89">
        <v>407525</v>
      </c>
      <c r="BB39" s="89">
        <v>0</v>
      </c>
      <c r="BC39" s="89">
        <v>0</v>
      </c>
      <c r="BD39" s="89">
        <v>0</v>
      </c>
      <c r="BE39" s="89">
        <v>0</v>
      </c>
      <c r="BF39" s="89">
        <v>0</v>
      </c>
      <c r="BG39" s="89">
        <v>0</v>
      </c>
      <c r="BH39" s="92">
        <v>0</v>
      </c>
      <c r="BI39" s="92">
        <v>0</v>
      </c>
      <c r="BJ39" s="85" t="s">
        <v>1083</v>
      </c>
      <c r="BK39" s="88">
        <v>20</v>
      </c>
      <c r="BL39" s="88">
        <v>7</v>
      </c>
      <c r="BM39" s="89">
        <v>1965010</v>
      </c>
      <c r="BN39" s="89">
        <v>3725050</v>
      </c>
      <c r="BO39" s="89">
        <v>5803861</v>
      </c>
      <c r="BP39" s="89">
        <v>120325</v>
      </c>
      <c r="BQ39" s="89">
        <v>0</v>
      </c>
      <c r="BR39" s="89">
        <v>825000</v>
      </c>
      <c r="BS39" s="89">
        <v>400000</v>
      </c>
      <c r="BT39" s="88">
        <v>50</v>
      </c>
      <c r="BU39" s="88">
        <v>15</v>
      </c>
      <c r="BV39" s="88">
        <v>100</v>
      </c>
      <c r="BW39" s="88">
        <v>15</v>
      </c>
      <c r="BX39" s="85" t="s">
        <v>912</v>
      </c>
      <c r="BY39" s="85" t="s">
        <v>912</v>
      </c>
    </row>
    <row r="40" spans="1:107" ht="16.5" customHeight="1" x14ac:dyDescent="0.3">
      <c r="A40" s="85" t="s">
        <v>903</v>
      </c>
      <c r="B40" s="86" t="s">
        <v>903</v>
      </c>
      <c r="C40" s="86" t="s">
        <v>1193</v>
      </c>
      <c r="D40" s="87">
        <v>41821</v>
      </c>
      <c r="E40" s="87">
        <v>42156</v>
      </c>
      <c r="F40" s="85" t="s">
        <v>905</v>
      </c>
      <c r="G40" s="85" t="s">
        <v>906</v>
      </c>
      <c r="H40" s="85" t="s">
        <v>907</v>
      </c>
      <c r="I40" s="85" t="s">
        <v>1194</v>
      </c>
      <c r="J40" s="85" t="s">
        <v>1195</v>
      </c>
      <c r="K40" s="85" t="s">
        <v>1196</v>
      </c>
      <c r="L40">
        <v>2004</v>
      </c>
      <c r="M40" s="87">
        <v>38200</v>
      </c>
      <c r="N40" s="88" t="s">
        <v>1197</v>
      </c>
      <c r="O40" s="88" t="s">
        <v>912</v>
      </c>
      <c r="P40" s="88" t="s">
        <v>912</v>
      </c>
      <c r="Q40" s="88" t="s">
        <v>947</v>
      </c>
      <c r="R40" s="88" t="s">
        <v>914</v>
      </c>
      <c r="S40" s="85" t="s">
        <v>903</v>
      </c>
      <c r="T40" s="85" t="s">
        <v>1198</v>
      </c>
      <c r="U40" s="85" t="s">
        <v>1199</v>
      </c>
      <c r="V40" s="85" t="s">
        <v>884</v>
      </c>
      <c r="W40" s="85" t="s">
        <v>931</v>
      </c>
      <c r="X40" s="85" t="s">
        <v>918</v>
      </c>
      <c r="Y40" s="85" t="s">
        <v>919</v>
      </c>
      <c r="Z40" s="88">
        <v>0</v>
      </c>
      <c r="AA40" s="88">
        <v>0</v>
      </c>
      <c r="AB40" s="88">
        <v>0</v>
      </c>
      <c r="AC40" s="88">
        <v>2</v>
      </c>
      <c r="AD40" s="88">
        <v>2</v>
      </c>
      <c r="AE40" s="88">
        <v>0</v>
      </c>
      <c r="AF40" s="88">
        <v>0</v>
      </c>
      <c r="AG40" s="89">
        <v>324</v>
      </c>
      <c r="AH40" s="87">
        <v>42005</v>
      </c>
      <c r="AI40" s="90">
        <v>304142</v>
      </c>
      <c r="AJ40" s="91">
        <v>324</v>
      </c>
      <c r="AK40" s="90">
        <v>4070</v>
      </c>
      <c r="AL40" s="89">
        <v>0</v>
      </c>
      <c r="AM40" s="89">
        <v>0</v>
      </c>
      <c r="AN40" s="89">
        <v>0</v>
      </c>
      <c r="AO40" s="89">
        <v>0</v>
      </c>
      <c r="AP40" s="89">
        <v>0</v>
      </c>
      <c r="AQ40" s="89">
        <v>0</v>
      </c>
      <c r="AR40" s="89">
        <v>0</v>
      </c>
      <c r="AS40" s="89">
        <v>0</v>
      </c>
      <c r="AT40" s="89">
        <v>0</v>
      </c>
      <c r="AU40" s="89">
        <v>390500</v>
      </c>
      <c r="AV40" s="89">
        <v>0</v>
      </c>
      <c r="AW40" s="89">
        <v>304756</v>
      </c>
      <c r="AX40" s="89">
        <v>32480</v>
      </c>
      <c r="AY40" s="89">
        <v>0</v>
      </c>
      <c r="AZ40" s="89">
        <v>0</v>
      </c>
      <c r="BA40" s="89">
        <v>3132</v>
      </c>
      <c r="BB40" s="89">
        <v>656</v>
      </c>
      <c r="BC40" s="89">
        <v>0</v>
      </c>
      <c r="BD40" s="89">
        <v>0</v>
      </c>
      <c r="BE40" s="89">
        <v>0</v>
      </c>
      <c r="BF40" s="89">
        <v>0</v>
      </c>
      <c r="BG40" s="89">
        <v>0</v>
      </c>
      <c r="BH40" s="92">
        <v>370000</v>
      </c>
      <c r="BI40" s="92">
        <v>2824162</v>
      </c>
      <c r="BJ40" s="85" t="s">
        <v>920</v>
      </c>
      <c r="BK40" s="88">
        <v>23</v>
      </c>
      <c r="BL40" s="88">
        <v>12</v>
      </c>
      <c r="BM40" s="89">
        <v>25950</v>
      </c>
      <c r="BN40" s="89">
        <v>410150</v>
      </c>
      <c r="BO40" s="89">
        <v>818250</v>
      </c>
      <c r="BP40" s="89">
        <v>25.23</v>
      </c>
      <c r="BQ40" s="89">
        <v>1831</v>
      </c>
      <c r="BR40" s="89">
        <v>2540</v>
      </c>
      <c r="BS40" s="89">
        <v>54692</v>
      </c>
      <c r="BT40" s="88">
        <v>50</v>
      </c>
      <c r="BU40" s="88">
        <v>23</v>
      </c>
      <c r="BV40" s="88">
        <v>100</v>
      </c>
      <c r="BW40" s="88">
        <v>23</v>
      </c>
      <c r="BX40" s="85" t="s">
        <v>912</v>
      </c>
      <c r="BY40" s="85" t="s">
        <v>912</v>
      </c>
    </row>
    <row r="41" spans="1:107" ht="16.5" customHeight="1" x14ac:dyDescent="0.3">
      <c r="A41" s="85" t="s">
        <v>903</v>
      </c>
      <c r="B41" s="86" t="s">
        <v>903</v>
      </c>
      <c r="C41" s="86" t="s">
        <v>1200</v>
      </c>
      <c r="D41" s="87">
        <v>41821</v>
      </c>
      <c r="E41" s="87">
        <v>42156</v>
      </c>
      <c r="F41" s="85" t="s">
        <v>922</v>
      </c>
      <c r="G41" s="85" t="s">
        <v>923</v>
      </c>
      <c r="H41" s="85" t="s">
        <v>907</v>
      </c>
      <c r="I41" s="85" t="s">
        <v>1201</v>
      </c>
      <c r="J41" s="85" t="s">
        <v>1202</v>
      </c>
      <c r="K41" s="85" t="s">
        <v>1203</v>
      </c>
      <c r="L41">
        <v>2005</v>
      </c>
      <c r="M41" s="87">
        <v>38565</v>
      </c>
      <c r="N41" s="88" t="s">
        <v>1204</v>
      </c>
      <c r="O41" s="88" t="s">
        <v>912</v>
      </c>
      <c r="P41" s="88" t="s">
        <v>912</v>
      </c>
      <c r="Q41" s="88" t="s">
        <v>947</v>
      </c>
      <c r="R41" s="88" t="s">
        <v>914</v>
      </c>
      <c r="S41" s="85" t="s">
        <v>928</v>
      </c>
      <c r="T41" s="85" t="s">
        <v>1205</v>
      </c>
      <c r="U41" s="85" t="s">
        <v>1206</v>
      </c>
      <c r="V41" s="85" t="s">
        <v>884</v>
      </c>
      <c r="W41" s="85" t="s">
        <v>931</v>
      </c>
      <c r="X41" s="85" t="s">
        <v>918</v>
      </c>
      <c r="Y41" s="85" t="s">
        <v>919</v>
      </c>
      <c r="Z41" s="88">
        <v>0</v>
      </c>
      <c r="AA41" s="88">
        <v>0</v>
      </c>
      <c r="AB41" s="88">
        <v>0</v>
      </c>
      <c r="AC41" s="88">
        <v>22</v>
      </c>
      <c r="AD41" s="88">
        <v>22</v>
      </c>
      <c r="AE41" s="88">
        <v>0</v>
      </c>
      <c r="AF41" s="88">
        <v>0</v>
      </c>
      <c r="AG41" s="89">
        <v>516</v>
      </c>
      <c r="AH41" s="87">
        <v>42005</v>
      </c>
      <c r="AI41" s="90">
        <v>336956</v>
      </c>
      <c r="AJ41" s="91">
        <v>0</v>
      </c>
      <c r="AK41" s="90">
        <v>404190</v>
      </c>
      <c r="AL41" s="89">
        <v>516</v>
      </c>
      <c r="AM41" s="89">
        <v>0</v>
      </c>
      <c r="AN41" s="89">
        <v>0</v>
      </c>
      <c r="AO41" s="89">
        <v>0</v>
      </c>
      <c r="AP41" s="89">
        <v>0</v>
      </c>
      <c r="AQ41" s="89">
        <v>0</v>
      </c>
      <c r="AR41" s="89">
        <v>0</v>
      </c>
      <c r="AS41" s="89">
        <v>0</v>
      </c>
      <c r="AT41" s="89">
        <v>0</v>
      </c>
      <c r="AU41" s="89">
        <v>1407329</v>
      </c>
      <c r="AV41" s="89">
        <v>0</v>
      </c>
      <c r="AW41" s="89">
        <v>705838</v>
      </c>
      <c r="AX41" s="89">
        <v>55449</v>
      </c>
      <c r="AY41" s="89">
        <v>0</v>
      </c>
      <c r="AZ41" s="89">
        <v>0</v>
      </c>
      <c r="BA41" s="89">
        <v>34792</v>
      </c>
      <c r="BB41" s="89">
        <v>4676</v>
      </c>
      <c r="BC41" s="89">
        <v>0</v>
      </c>
      <c r="BD41" s="89">
        <v>0</v>
      </c>
      <c r="BE41" s="89">
        <v>0</v>
      </c>
      <c r="BF41" s="89">
        <v>0</v>
      </c>
      <c r="BG41" s="89">
        <v>0</v>
      </c>
      <c r="BH41" s="92">
        <v>1350000</v>
      </c>
      <c r="BI41" s="92">
        <v>11085000</v>
      </c>
      <c r="BJ41" s="85" t="s">
        <v>920</v>
      </c>
      <c r="BK41" s="88">
        <v>23</v>
      </c>
      <c r="BL41" s="88">
        <v>13</v>
      </c>
      <c r="BM41" s="89">
        <v>542600</v>
      </c>
      <c r="BN41" s="89">
        <v>160500</v>
      </c>
      <c r="BO41" s="89">
        <v>1879633</v>
      </c>
      <c r="BP41" s="89">
        <v>500.42</v>
      </c>
      <c r="BQ41" s="89">
        <v>39451</v>
      </c>
      <c r="BR41" s="89">
        <v>117588</v>
      </c>
      <c r="BS41" s="89">
        <v>97200</v>
      </c>
      <c r="BT41" s="88">
        <v>50</v>
      </c>
      <c r="BU41" s="88">
        <v>23</v>
      </c>
      <c r="BV41" s="88">
        <v>100</v>
      </c>
      <c r="BW41" s="88">
        <v>23</v>
      </c>
      <c r="BX41" s="85" t="s">
        <v>912</v>
      </c>
      <c r="BY41" s="85" t="s">
        <v>912</v>
      </c>
    </row>
    <row r="42" spans="1:107" ht="16.5" customHeight="1" x14ac:dyDescent="0.3">
      <c r="A42" s="85" t="s">
        <v>1983</v>
      </c>
      <c r="B42" s="86" t="s">
        <v>725</v>
      </c>
      <c r="C42" s="86" t="s">
        <v>1984</v>
      </c>
      <c r="D42" s="87">
        <v>41913</v>
      </c>
      <c r="E42" s="87">
        <v>42248</v>
      </c>
      <c r="F42" s="85" t="s">
        <v>1985</v>
      </c>
      <c r="G42" s="85" t="s">
        <v>1986</v>
      </c>
      <c r="H42" s="85" t="s">
        <v>1987</v>
      </c>
      <c r="I42" s="85" t="s">
        <v>1988</v>
      </c>
      <c r="J42" s="85" t="s">
        <v>1989</v>
      </c>
      <c r="K42" s="85" t="s">
        <v>1990</v>
      </c>
      <c r="L42">
        <v>2006</v>
      </c>
      <c r="M42" s="87">
        <v>38838</v>
      </c>
      <c r="N42" s="88" t="s">
        <v>1991</v>
      </c>
      <c r="O42" s="88" t="s">
        <v>912</v>
      </c>
      <c r="P42" s="88" t="s">
        <v>912</v>
      </c>
      <c r="Q42" s="88" t="s">
        <v>1992</v>
      </c>
      <c r="R42" s="88" t="s">
        <v>1993</v>
      </c>
      <c r="S42" s="85" t="s">
        <v>1994</v>
      </c>
      <c r="T42" s="85" t="s">
        <v>1995</v>
      </c>
      <c r="U42" s="85" t="s">
        <v>1996</v>
      </c>
      <c r="V42" s="85" t="s">
        <v>941</v>
      </c>
      <c r="W42" s="85" t="s">
        <v>1176</v>
      </c>
      <c r="X42" s="85" t="s">
        <v>918</v>
      </c>
      <c r="Y42" s="85" t="s">
        <v>1135</v>
      </c>
      <c r="Z42" s="88">
        <v>0</v>
      </c>
      <c r="AA42" s="88">
        <v>0</v>
      </c>
      <c r="AB42" s="88">
        <v>0</v>
      </c>
      <c r="AC42" s="88">
        <v>0</v>
      </c>
      <c r="AD42" s="88">
        <v>0</v>
      </c>
      <c r="AE42" s="88">
        <v>0</v>
      </c>
      <c r="AF42" s="88">
        <v>0</v>
      </c>
      <c r="AG42" s="89">
        <v>0</v>
      </c>
      <c r="AH42" s="87">
        <v>42005</v>
      </c>
      <c r="AI42" s="90">
        <v>0</v>
      </c>
      <c r="AJ42" s="91">
        <v>0</v>
      </c>
      <c r="AK42" s="90">
        <v>0</v>
      </c>
      <c r="AL42" s="89">
        <v>0</v>
      </c>
      <c r="AM42" s="89">
        <v>0</v>
      </c>
      <c r="AN42" s="89">
        <v>0</v>
      </c>
      <c r="AO42" s="89">
        <v>0</v>
      </c>
      <c r="AP42" s="89">
        <v>0</v>
      </c>
      <c r="AQ42" s="89">
        <v>0</v>
      </c>
      <c r="AR42" s="89">
        <v>0</v>
      </c>
      <c r="AS42" s="89">
        <v>0</v>
      </c>
      <c r="AT42" s="89">
        <v>0</v>
      </c>
      <c r="AU42" s="89">
        <v>0</v>
      </c>
      <c r="AV42" s="89">
        <v>0</v>
      </c>
      <c r="AW42" s="89">
        <v>0</v>
      </c>
      <c r="AX42" s="89">
        <v>0</v>
      </c>
      <c r="AY42" s="89">
        <v>0</v>
      </c>
      <c r="AZ42" s="89">
        <v>0</v>
      </c>
      <c r="BA42" s="89">
        <v>0</v>
      </c>
      <c r="BB42" s="89">
        <v>0</v>
      </c>
      <c r="BC42" s="89">
        <v>7500000</v>
      </c>
      <c r="BD42" s="89">
        <v>14000000</v>
      </c>
      <c r="BE42" s="89">
        <v>500000</v>
      </c>
      <c r="BF42" s="89">
        <v>0</v>
      </c>
      <c r="BG42" s="89">
        <v>0</v>
      </c>
      <c r="BH42" s="92">
        <v>22000000</v>
      </c>
      <c r="BI42" s="92">
        <v>90500000</v>
      </c>
      <c r="BJ42" s="85" t="s">
        <v>1325</v>
      </c>
      <c r="BK42" s="88">
        <v>23</v>
      </c>
      <c r="BL42" s="88">
        <v>23</v>
      </c>
      <c r="BM42" s="89">
        <v>3626000</v>
      </c>
      <c r="BN42" s="89">
        <v>0</v>
      </c>
      <c r="BO42" s="89">
        <v>12800000</v>
      </c>
      <c r="BP42" s="89">
        <v>76708</v>
      </c>
      <c r="BQ42" s="89">
        <v>0</v>
      </c>
      <c r="BR42" s="89">
        <v>2392315</v>
      </c>
      <c r="BS42" s="89">
        <v>2516479</v>
      </c>
      <c r="BT42" s="88">
        <v>50</v>
      </c>
      <c r="BU42" s="88">
        <v>15</v>
      </c>
      <c r="BV42" s="88">
        <v>100</v>
      </c>
      <c r="BW42" s="88">
        <v>15</v>
      </c>
      <c r="BX42" s="85" t="s">
        <v>912</v>
      </c>
      <c r="BY42" s="85" t="s">
        <v>912</v>
      </c>
    </row>
    <row r="43" spans="1:107" ht="16.5" customHeight="1" x14ac:dyDescent="0.3">
      <c r="A43" s="128" t="s">
        <v>2004</v>
      </c>
      <c r="B43" s="111" t="s">
        <v>725</v>
      </c>
      <c r="C43" s="128" t="s">
        <v>2005</v>
      </c>
      <c r="D43" s="129"/>
      <c r="E43" s="130"/>
      <c r="F43" s="130"/>
      <c r="G43" s="128"/>
      <c r="H43" s="128"/>
      <c r="I43" s="128"/>
      <c r="J43" s="128"/>
      <c r="K43" s="128"/>
      <c r="L43">
        <v>1995</v>
      </c>
      <c r="M43" s="87"/>
      <c r="N43" s="131"/>
      <c r="O43" s="132"/>
      <c r="P43" s="131"/>
      <c r="Q43" s="131"/>
      <c r="R43" s="131"/>
      <c r="S43" s="133"/>
      <c r="T43" s="133"/>
      <c r="U43" s="128"/>
      <c r="V43" s="111" t="s">
        <v>825</v>
      </c>
      <c r="W43" s="128"/>
      <c r="X43" s="128"/>
      <c r="Y43" s="128"/>
      <c r="Z43" s="128"/>
      <c r="AA43" s="128"/>
      <c r="AB43" s="133"/>
      <c r="AC43" s="133"/>
      <c r="AD43" s="133"/>
      <c r="AE43" s="133"/>
      <c r="AF43" s="133"/>
      <c r="AG43" s="133"/>
      <c r="AH43" s="133"/>
      <c r="AI43" s="134">
        <v>732073.9</v>
      </c>
      <c r="AJ43" s="135"/>
      <c r="AK43" s="134">
        <v>327006.65999999997</v>
      </c>
      <c r="AL43" s="136"/>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8">
        <v>869000</v>
      </c>
      <c r="BI43" s="138">
        <v>6100000</v>
      </c>
      <c r="BJ43" s="137"/>
      <c r="BK43" s="139"/>
      <c r="BL43" s="139"/>
      <c r="BM43" s="128"/>
      <c r="BN43" s="131"/>
      <c r="BO43" s="131"/>
      <c r="BP43" s="137"/>
      <c r="BQ43" s="137"/>
      <c r="BR43" s="137"/>
      <c r="BS43" s="137"/>
      <c r="BT43" s="137"/>
      <c r="BU43" s="137"/>
      <c r="BV43" s="137"/>
      <c r="BW43" s="131"/>
      <c r="BX43" s="131"/>
      <c r="BY43" s="131"/>
      <c r="BZ43" s="111"/>
      <c r="CA43" s="128"/>
      <c r="CB43" s="128"/>
      <c r="CC43" s="116"/>
      <c r="CD43" s="116"/>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94"/>
      <c r="DB43" s="94"/>
      <c r="DC43" s="94"/>
    </row>
    <row r="44" spans="1:107" ht="16.5" customHeight="1" x14ac:dyDescent="0.3">
      <c r="A44" s="85" t="s">
        <v>903</v>
      </c>
      <c r="B44" s="86" t="s">
        <v>903</v>
      </c>
      <c r="C44" s="86" t="s">
        <v>1207</v>
      </c>
      <c r="D44" s="87">
        <v>41821</v>
      </c>
      <c r="E44" s="87">
        <v>42156</v>
      </c>
      <c r="F44" s="85" t="s">
        <v>922</v>
      </c>
      <c r="G44" s="85" t="s">
        <v>923</v>
      </c>
      <c r="H44" s="85" t="s">
        <v>907</v>
      </c>
      <c r="I44" s="85" t="s">
        <v>1208</v>
      </c>
      <c r="J44" s="85" t="s">
        <v>1209</v>
      </c>
      <c r="K44" s="85" t="s">
        <v>1210</v>
      </c>
      <c r="L44">
        <v>2004</v>
      </c>
      <c r="M44" s="87">
        <v>38322</v>
      </c>
      <c r="N44" s="88" t="s">
        <v>1211</v>
      </c>
      <c r="O44" s="88" t="s">
        <v>1212</v>
      </c>
      <c r="P44" s="88" t="s">
        <v>1213</v>
      </c>
      <c r="Q44" s="88" t="s">
        <v>947</v>
      </c>
      <c r="R44" s="88" t="s">
        <v>914</v>
      </c>
      <c r="S44" s="85" t="s">
        <v>928</v>
      </c>
      <c r="T44" s="85" t="s">
        <v>1214</v>
      </c>
      <c r="U44" s="85" t="s">
        <v>1215</v>
      </c>
      <c r="V44" s="85" t="s">
        <v>825</v>
      </c>
      <c r="W44" s="85" t="s">
        <v>1176</v>
      </c>
      <c r="X44" s="85" t="s">
        <v>918</v>
      </c>
      <c r="Y44" s="85" t="s">
        <v>1028</v>
      </c>
      <c r="Z44" s="88">
        <v>0</v>
      </c>
      <c r="AA44" s="88">
        <v>0</v>
      </c>
      <c r="AB44" s="88">
        <v>0</v>
      </c>
      <c r="AC44" s="88">
        <v>1400</v>
      </c>
      <c r="AD44" s="88">
        <v>0</v>
      </c>
      <c r="AE44" s="88">
        <v>0</v>
      </c>
      <c r="AF44" s="88">
        <v>0</v>
      </c>
      <c r="AG44" s="89">
        <v>109677</v>
      </c>
      <c r="AH44" s="87">
        <v>42005</v>
      </c>
      <c r="AI44" s="90">
        <v>100349</v>
      </c>
      <c r="AJ44" s="91">
        <v>100349</v>
      </c>
      <c r="AK44" s="90">
        <v>9328</v>
      </c>
      <c r="AL44" s="89">
        <v>9328</v>
      </c>
      <c r="AM44" s="89">
        <v>0</v>
      </c>
      <c r="AN44" s="89">
        <v>0</v>
      </c>
      <c r="AO44" s="89">
        <v>0</v>
      </c>
      <c r="AP44" s="89">
        <v>0</v>
      </c>
      <c r="AQ44" s="89">
        <v>0</v>
      </c>
      <c r="AR44" s="89">
        <v>0</v>
      </c>
      <c r="AS44" s="89">
        <v>0</v>
      </c>
      <c r="AT44" s="89">
        <v>0</v>
      </c>
      <c r="AU44" s="89">
        <v>0</v>
      </c>
      <c r="AV44" s="89">
        <v>0</v>
      </c>
      <c r="AW44" s="89">
        <v>0</v>
      </c>
      <c r="AX44" s="89">
        <v>0</v>
      </c>
      <c r="AY44" s="89">
        <v>0</v>
      </c>
      <c r="AZ44" s="89">
        <v>0</v>
      </c>
      <c r="BA44" s="89">
        <v>0</v>
      </c>
      <c r="BB44" s="89">
        <v>0</v>
      </c>
      <c r="BC44" s="89">
        <v>0</v>
      </c>
      <c r="BD44" s="89">
        <v>0</v>
      </c>
      <c r="BE44" s="89">
        <v>0</v>
      </c>
      <c r="BF44" s="89">
        <v>0</v>
      </c>
      <c r="BG44" s="89">
        <v>0</v>
      </c>
      <c r="BH44" s="92">
        <v>51500000</v>
      </c>
      <c r="BI44" s="92">
        <v>226550000</v>
      </c>
      <c r="BJ44" s="85" t="s">
        <v>920</v>
      </c>
      <c r="BK44" s="88">
        <v>23</v>
      </c>
      <c r="BL44" s="88">
        <v>12</v>
      </c>
      <c r="BM44" s="89">
        <v>1246650</v>
      </c>
      <c r="BN44" s="89">
        <v>615290</v>
      </c>
      <c r="BO44" s="89">
        <v>37412168</v>
      </c>
      <c r="BP44" s="89">
        <v>69430.37</v>
      </c>
      <c r="BQ44" s="89">
        <v>88343.85</v>
      </c>
      <c r="BR44" s="89">
        <v>7665530</v>
      </c>
      <c r="BS44" s="89">
        <v>2958400</v>
      </c>
      <c r="BT44" s="88">
        <v>50</v>
      </c>
      <c r="BU44" s="88">
        <v>23</v>
      </c>
      <c r="BV44" s="88">
        <v>100</v>
      </c>
      <c r="BW44" s="88">
        <v>23</v>
      </c>
      <c r="BX44" s="85" t="s">
        <v>912</v>
      </c>
      <c r="BY44" s="85" t="s">
        <v>912</v>
      </c>
    </row>
    <row r="45" spans="1:107" ht="16.5" customHeight="1" x14ac:dyDescent="0.3">
      <c r="A45" s="85" t="s">
        <v>502</v>
      </c>
      <c r="B45" s="86" t="s">
        <v>725</v>
      </c>
      <c r="C45" s="86" t="s">
        <v>2006</v>
      </c>
      <c r="D45" s="87">
        <v>41640</v>
      </c>
      <c r="E45" s="87">
        <v>41974</v>
      </c>
      <c r="F45" s="85" t="s">
        <v>2007</v>
      </c>
      <c r="G45" s="85" t="s">
        <v>2008</v>
      </c>
      <c r="H45" s="85" t="s">
        <v>2009</v>
      </c>
      <c r="I45" s="85" t="s">
        <v>2010</v>
      </c>
      <c r="J45" s="85" t="s">
        <v>2011</v>
      </c>
      <c r="K45" s="85" t="s">
        <v>2012</v>
      </c>
      <c r="L45">
        <v>1996</v>
      </c>
      <c r="M45" s="87">
        <v>35217</v>
      </c>
      <c r="N45" s="88" t="s">
        <v>2013</v>
      </c>
      <c r="O45" s="88" t="s">
        <v>2014</v>
      </c>
      <c r="P45" s="88" t="s">
        <v>2015</v>
      </c>
      <c r="Q45" s="88" t="s">
        <v>2016</v>
      </c>
      <c r="R45" s="88" t="s">
        <v>2017</v>
      </c>
      <c r="S45" s="85" t="s">
        <v>2018</v>
      </c>
      <c r="T45" s="85" t="s">
        <v>2019</v>
      </c>
      <c r="U45" s="85" t="s">
        <v>2020</v>
      </c>
      <c r="V45" s="85" t="s">
        <v>681</v>
      </c>
      <c r="W45" s="85" t="s">
        <v>931</v>
      </c>
      <c r="X45" s="85" t="s">
        <v>918</v>
      </c>
      <c r="Y45" s="85" t="s">
        <v>1135</v>
      </c>
      <c r="Z45" s="88">
        <v>0</v>
      </c>
      <c r="AA45" s="88">
        <v>0</v>
      </c>
      <c r="AB45" s="88">
        <v>0</v>
      </c>
      <c r="AC45" s="88">
        <v>0</v>
      </c>
      <c r="AD45" s="88">
        <v>389</v>
      </c>
      <c r="AE45" s="88">
        <v>0</v>
      </c>
      <c r="AF45" s="88">
        <v>0</v>
      </c>
      <c r="AG45" s="89">
        <v>0</v>
      </c>
      <c r="AH45" s="87">
        <v>42005</v>
      </c>
      <c r="AI45" s="90">
        <v>3176179</v>
      </c>
      <c r="AJ45" s="91">
        <v>0</v>
      </c>
      <c r="AK45" s="90">
        <v>7606472</v>
      </c>
      <c r="AL45" s="89">
        <v>0</v>
      </c>
      <c r="AM45" s="89">
        <v>0</v>
      </c>
      <c r="AN45" s="89">
        <v>0</v>
      </c>
      <c r="AO45" s="89">
        <v>1900000</v>
      </c>
      <c r="AP45" s="89">
        <v>0</v>
      </c>
      <c r="AQ45" s="89">
        <v>0</v>
      </c>
      <c r="AR45" s="89">
        <v>0</v>
      </c>
      <c r="AS45" s="89">
        <v>4500000</v>
      </c>
      <c r="AT45" s="89">
        <v>0</v>
      </c>
      <c r="AU45" s="89">
        <v>100000</v>
      </c>
      <c r="AV45" s="89">
        <v>0</v>
      </c>
      <c r="AW45" s="89">
        <v>12288048</v>
      </c>
      <c r="AX45" s="89">
        <v>1310994</v>
      </c>
      <c r="AY45" s="89">
        <v>6500000</v>
      </c>
      <c r="AZ45" s="89">
        <v>0</v>
      </c>
      <c r="BA45" s="89">
        <v>105000</v>
      </c>
      <c r="BB45" s="89">
        <v>0</v>
      </c>
      <c r="BC45" s="89">
        <v>7600000</v>
      </c>
      <c r="BD45" s="89">
        <v>14600000</v>
      </c>
      <c r="BE45" s="89">
        <v>1300000</v>
      </c>
      <c r="BF45" s="89">
        <v>3500000</v>
      </c>
      <c r="BG45" s="89">
        <v>0</v>
      </c>
      <c r="BH45" s="92">
        <v>27000000</v>
      </c>
      <c r="BI45" s="92">
        <v>170270000</v>
      </c>
      <c r="BJ45" s="85" t="s">
        <v>1325</v>
      </c>
      <c r="BK45" s="88">
        <v>12</v>
      </c>
      <c r="BL45" s="88">
        <v>0</v>
      </c>
      <c r="BM45" s="89">
        <v>2519980</v>
      </c>
      <c r="BN45" s="89">
        <v>6556260</v>
      </c>
      <c r="BO45" s="89">
        <v>13024000</v>
      </c>
      <c r="BP45" s="89">
        <v>214700</v>
      </c>
      <c r="BQ45" s="89">
        <v>104721</v>
      </c>
      <c r="BR45" s="89">
        <v>1388200</v>
      </c>
      <c r="BS45" s="89">
        <v>739168</v>
      </c>
      <c r="BT45" s="88">
        <v>50</v>
      </c>
      <c r="BU45" s="88">
        <v>23</v>
      </c>
      <c r="BV45" s="88">
        <v>100</v>
      </c>
      <c r="BW45" s="88">
        <v>23</v>
      </c>
      <c r="BX45" s="85" t="s">
        <v>912</v>
      </c>
      <c r="BY45" s="85" t="s">
        <v>912</v>
      </c>
    </row>
    <row r="46" spans="1:107" ht="16.5" customHeight="1" x14ac:dyDescent="0.3">
      <c r="A46" s="85" t="s">
        <v>502</v>
      </c>
      <c r="B46" s="86" t="s">
        <v>725</v>
      </c>
      <c r="C46" s="85" t="s">
        <v>2021</v>
      </c>
      <c r="D46" s="87">
        <v>39814</v>
      </c>
      <c r="E46" s="87">
        <v>40178</v>
      </c>
      <c r="F46" s="85" t="s">
        <v>2022</v>
      </c>
      <c r="G46" s="85" t="s">
        <v>2023</v>
      </c>
      <c r="H46" s="85" t="s">
        <v>2024</v>
      </c>
      <c r="I46" s="85" t="s">
        <v>2025</v>
      </c>
      <c r="J46" s="85" t="s">
        <v>2026</v>
      </c>
      <c r="K46" s="85" t="s">
        <v>2027</v>
      </c>
      <c r="L46">
        <v>1996</v>
      </c>
      <c r="M46" s="87">
        <v>35233</v>
      </c>
      <c r="N46" s="88" t="s">
        <v>2028</v>
      </c>
      <c r="O46" s="88" t="s">
        <v>2029</v>
      </c>
      <c r="P46" s="88" t="s">
        <v>2015</v>
      </c>
      <c r="Q46" s="88" t="s">
        <v>2016</v>
      </c>
      <c r="R46" s="88" t="s">
        <v>2017</v>
      </c>
      <c r="S46" s="85" t="s">
        <v>2018</v>
      </c>
      <c r="T46" s="85" t="s">
        <v>2030</v>
      </c>
      <c r="U46" s="85" t="s">
        <v>2031</v>
      </c>
      <c r="V46" s="119" t="s">
        <v>681</v>
      </c>
      <c r="W46" s="85" t="s">
        <v>1081</v>
      </c>
      <c r="X46" s="85" t="s">
        <v>918</v>
      </c>
      <c r="Y46" s="85" t="s">
        <v>1599</v>
      </c>
      <c r="Z46" s="88">
        <v>0</v>
      </c>
      <c r="AA46" s="88">
        <v>0</v>
      </c>
      <c r="AB46" s="88">
        <v>0</v>
      </c>
      <c r="AC46" s="88">
        <v>0</v>
      </c>
      <c r="AD46" s="88">
        <v>610</v>
      </c>
      <c r="AE46" s="88">
        <v>0</v>
      </c>
      <c r="AF46" s="88">
        <v>0</v>
      </c>
      <c r="AG46" s="140">
        <v>620484.66</v>
      </c>
      <c r="AH46" s="87">
        <v>40178</v>
      </c>
      <c r="AI46" s="91">
        <v>5883169.1100000003</v>
      </c>
      <c r="AJ46" s="91">
        <v>0</v>
      </c>
      <c r="AK46" s="91">
        <v>13365177</v>
      </c>
      <c r="AL46" s="140">
        <v>620484.66</v>
      </c>
      <c r="AM46" s="140">
        <v>600000</v>
      </c>
      <c r="AN46" s="140">
        <v>0</v>
      </c>
      <c r="AO46" s="140">
        <v>5100000</v>
      </c>
      <c r="AP46" s="140">
        <v>0</v>
      </c>
      <c r="AQ46" s="140">
        <v>0</v>
      </c>
      <c r="AR46" s="140">
        <v>0</v>
      </c>
      <c r="AS46" s="140">
        <v>10100000</v>
      </c>
      <c r="AT46" s="140">
        <v>0</v>
      </c>
      <c r="AU46" s="140">
        <v>4700000</v>
      </c>
      <c r="AV46" s="140">
        <v>0</v>
      </c>
      <c r="AW46" s="140">
        <v>20525989</v>
      </c>
      <c r="AX46" s="140">
        <v>4191611</v>
      </c>
      <c r="AY46" s="140">
        <v>20500000</v>
      </c>
      <c r="AZ46" s="140">
        <v>0</v>
      </c>
      <c r="BA46" s="140">
        <v>90000</v>
      </c>
      <c r="BB46" s="140">
        <v>15000</v>
      </c>
      <c r="BC46" s="140">
        <v>7600000</v>
      </c>
      <c r="BD46" s="140">
        <v>14600000</v>
      </c>
      <c r="BE46" s="140">
        <v>1300000</v>
      </c>
      <c r="BF46" s="140">
        <v>3500000</v>
      </c>
      <c r="BG46" s="140">
        <v>0</v>
      </c>
      <c r="BH46" s="140">
        <v>27000000</v>
      </c>
      <c r="BI46" s="140">
        <v>170270000</v>
      </c>
      <c r="BJ46" s="85" t="s">
        <v>2032</v>
      </c>
      <c r="BK46" s="88">
        <v>9</v>
      </c>
      <c r="BL46" s="88">
        <v>0</v>
      </c>
      <c r="BM46" s="140">
        <v>1630800</v>
      </c>
      <c r="BN46" s="140">
        <v>14003440</v>
      </c>
      <c r="BO46" s="140">
        <v>39330000</v>
      </c>
      <c r="BP46" s="140">
        <v>52156</v>
      </c>
      <c r="BQ46" s="140">
        <v>89205</v>
      </c>
      <c r="BR46" s="140">
        <v>2338269</v>
      </c>
      <c r="BS46" s="140">
        <v>1955634</v>
      </c>
      <c r="BT46" s="88">
        <v>50</v>
      </c>
      <c r="BU46" s="88">
        <v>23</v>
      </c>
      <c r="BV46" s="88">
        <v>100</v>
      </c>
      <c r="BW46" s="88">
        <v>23</v>
      </c>
      <c r="BX46" s="85" t="s">
        <v>912</v>
      </c>
      <c r="BY46" s="85" t="s">
        <v>912</v>
      </c>
    </row>
    <row r="47" spans="1:107" ht="16.5" customHeight="1" x14ac:dyDescent="0.3">
      <c r="A47" s="112" t="s">
        <v>740</v>
      </c>
      <c r="B47" s="94" t="s">
        <v>725</v>
      </c>
      <c r="C47" s="147" t="s">
        <v>2250</v>
      </c>
      <c r="D47" s="99"/>
      <c r="E47" s="99"/>
      <c r="F47" s="98"/>
      <c r="G47" s="98"/>
      <c r="H47" s="98"/>
      <c r="I47" s="98"/>
      <c r="J47" s="98"/>
      <c r="K47" s="98"/>
      <c r="L47">
        <v>1990</v>
      </c>
      <c r="M47" s="87"/>
      <c r="N47" s="100"/>
      <c r="O47" s="101"/>
      <c r="P47" s="101"/>
      <c r="Q47" s="100"/>
      <c r="R47" s="100"/>
      <c r="S47" s="98"/>
      <c r="T47" s="98"/>
      <c r="U47" s="102"/>
      <c r="V47" s="94" t="s">
        <v>1903</v>
      </c>
      <c r="W47" s="98"/>
      <c r="X47" s="98"/>
      <c r="Y47" s="98"/>
      <c r="Z47" s="98"/>
      <c r="AA47" s="98"/>
      <c r="AB47" s="98"/>
      <c r="AC47" s="98"/>
      <c r="AD47" s="98"/>
      <c r="AE47" s="98"/>
      <c r="AF47" s="98"/>
      <c r="AG47" s="103"/>
      <c r="AH47" s="99"/>
      <c r="AI47" s="148">
        <v>1264049.8400000001</v>
      </c>
      <c r="AJ47" s="104"/>
      <c r="AK47" s="104"/>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14">
        <v>1800000</v>
      </c>
      <c r="BI47" s="114">
        <v>6000000</v>
      </c>
      <c r="BJ47" s="98"/>
      <c r="BK47" s="98"/>
      <c r="BL47" s="98"/>
      <c r="BM47" s="103"/>
      <c r="BN47" s="103"/>
      <c r="BO47" s="103"/>
      <c r="BP47" s="103"/>
      <c r="BQ47" s="103"/>
      <c r="BR47" s="103"/>
      <c r="BS47" s="103"/>
      <c r="BT47" s="98"/>
      <c r="BU47" s="98"/>
      <c r="BV47" s="98"/>
      <c r="BW47" s="98"/>
      <c r="BX47" s="94"/>
      <c r="BY47" s="94"/>
      <c r="BZ47" s="94">
        <v>1998</v>
      </c>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row>
    <row r="48" spans="1:107" ht="16.5" customHeight="1" x14ac:dyDescent="0.3">
      <c r="A48" s="85" t="s">
        <v>2143</v>
      </c>
      <c r="B48" s="86" t="s">
        <v>725</v>
      </c>
      <c r="C48" s="86" t="s">
        <v>2144</v>
      </c>
      <c r="D48" s="87">
        <v>41730</v>
      </c>
      <c r="E48" s="87">
        <v>42064</v>
      </c>
      <c r="F48" s="85" t="s">
        <v>2143</v>
      </c>
      <c r="G48" s="85" t="s">
        <v>2143</v>
      </c>
      <c r="H48" s="85" t="s">
        <v>2145</v>
      </c>
      <c r="I48" s="85" t="s">
        <v>2146</v>
      </c>
      <c r="J48" s="85" t="s">
        <v>2147</v>
      </c>
      <c r="K48" s="85" t="s">
        <v>2027</v>
      </c>
      <c r="L48">
        <v>1999</v>
      </c>
      <c r="M48" s="87">
        <v>36342</v>
      </c>
      <c r="N48" s="88" t="s">
        <v>2148</v>
      </c>
      <c r="O48" s="88" t="s">
        <v>2149</v>
      </c>
      <c r="P48" s="88" t="s">
        <v>2150</v>
      </c>
      <c r="Q48" s="88" t="s">
        <v>2151</v>
      </c>
      <c r="R48" s="88" t="s">
        <v>2152</v>
      </c>
      <c r="S48" s="85" t="s">
        <v>429</v>
      </c>
      <c r="T48" s="85" t="s">
        <v>2153</v>
      </c>
      <c r="U48" s="85" t="s">
        <v>2154</v>
      </c>
      <c r="V48" s="85" t="s">
        <v>681</v>
      </c>
      <c r="W48" s="85" t="s">
        <v>931</v>
      </c>
      <c r="X48" s="85" t="s">
        <v>918</v>
      </c>
      <c r="Y48" s="85" t="s">
        <v>919</v>
      </c>
      <c r="Z48" s="88">
        <v>0</v>
      </c>
      <c r="AA48" s="88">
        <v>1</v>
      </c>
      <c r="AB48" s="88">
        <v>0</v>
      </c>
      <c r="AC48" s="88">
        <v>130</v>
      </c>
      <c r="AD48" s="88">
        <v>350</v>
      </c>
      <c r="AE48" s="88">
        <v>25</v>
      </c>
      <c r="AF48" s="88">
        <v>20</v>
      </c>
      <c r="AG48" s="89">
        <v>1669920</v>
      </c>
      <c r="AH48" s="87">
        <v>42005</v>
      </c>
      <c r="AI48" s="90">
        <v>3553297</v>
      </c>
      <c r="AJ48" s="91">
        <v>0</v>
      </c>
      <c r="AK48" s="90">
        <v>5116738</v>
      </c>
      <c r="AL48" s="89">
        <v>0</v>
      </c>
      <c r="AM48" s="89">
        <v>1598433</v>
      </c>
      <c r="AN48" s="89">
        <v>0</v>
      </c>
      <c r="AO48" s="89">
        <v>4810067</v>
      </c>
      <c r="AP48" s="89">
        <v>0</v>
      </c>
      <c r="AQ48" s="89">
        <v>0</v>
      </c>
      <c r="AR48" s="89">
        <v>0</v>
      </c>
      <c r="AS48" s="89">
        <v>4483668</v>
      </c>
      <c r="AT48" s="89">
        <v>0</v>
      </c>
      <c r="AU48" s="89">
        <v>140209</v>
      </c>
      <c r="AV48" s="89">
        <v>0</v>
      </c>
      <c r="AW48" s="89">
        <v>10791893</v>
      </c>
      <c r="AX48" s="89">
        <v>1245513</v>
      </c>
      <c r="AY48" s="89">
        <v>12603284</v>
      </c>
      <c r="AZ48" s="89">
        <v>0</v>
      </c>
      <c r="BA48" s="89">
        <v>0</v>
      </c>
      <c r="BB48" s="89">
        <v>0</v>
      </c>
      <c r="BC48" s="89">
        <v>9900000</v>
      </c>
      <c r="BD48" s="89">
        <v>6000000</v>
      </c>
      <c r="BE48" s="89">
        <v>1000000</v>
      </c>
      <c r="BF48" s="89">
        <v>704421</v>
      </c>
      <c r="BG48" s="89">
        <v>0</v>
      </c>
      <c r="BH48" s="92">
        <v>17604421</v>
      </c>
      <c r="BI48" s="92">
        <v>38937000</v>
      </c>
      <c r="BJ48" s="85" t="s">
        <v>1325</v>
      </c>
      <c r="BK48" s="88">
        <v>23</v>
      </c>
      <c r="BL48" s="88">
        <v>7</v>
      </c>
      <c r="BM48" s="89">
        <v>1978650</v>
      </c>
      <c r="BN48" s="89">
        <v>6065140</v>
      </c>
      <c r="BO48" s="89">
        <v>6216766</v>
      </c>
      <c r="BP48" s="89">
        <v>364813.31</v>
      </c>
      <c r="BQ48" s="89">
        <v>187420</v>
      </c>
      <c r="BR48" s="89">
        <v>1071223</v>
      </c>
      <c r="BS48" s="89">
        <v>1108997</v>
      </c>
      <c r="BT48" s="88">
        <v>50</v>
      </c>
      <c r="BU48" s="88">
        <v>23</v>
      </c>
      <c r="BV48" s="88">
        <v>100</v>
      </c>
      <c r="BW48" s="88">
        <v>23</v>
      </c>
      <c r="BX48" s="85" t="s">
        <v>912</v>
      </c>
      <c r="BY48" s="85" t="s">
        <v>912</v>
      </c>
    </row>
    <row r="49" spans="1:107" ht="16.5" customHeight="1" x14ac:dyDescent="0.3">
      <c r="A49" s="98" t="s">
        <v>555</v>
      </c>
      <c r="B49" s="94" t="s">
        <v>725</v>
      </c>
      <c r="C49" s="98" t="s">
        <v>2423</v>
      </c>
      <c r="D49" s="99">
        <v>40360</v>
      </c>
      <c r="E49" s="99">
        <v>40724</v>
      </c>
      <c r="F49" s="98" t="s">
        <v>2424</v>
      </c>
      <c r="G49" s="98" t="s">
        <v>2424</v>
      </c>
      <c r="H49" s="98" t="s">
        <v>2425</v>
      </c>
      <c r="I49" s="98" t="s">
        <v>2426</v>
      </c>
      <c r="J49" s="94"/>
      <c r="K49" s="94"/>
      <c r="L49">
        <v>2005</v>
      </c>
      <c r="M49" s="87">
        <v>38419</v>
      </c>
      <c r="N49" s="100" t="s">
        <v>2427</v>
      </c>
      <c r="O49" s="101"/>
      <c r="P49" s="101"/>
      <c r="Q49" s="100" t="s">
        <v>2016</v>
      </c>
      <c r="R49" s="100" t="s">
        <v>2017</v>
      </c>
      <c r="S49" s="98" t="s">
        <v>2428</v>
      </c>
      <c r="T49" s="98" t="s">
        <v>2429</v>
      </c>
      <c r="U49" s="102" t="s">
        <v>2430</v>
      </c>
      <c r="V49" s="94" t="s">
        <v>884</v>
      </c>
      <c r="W49" s="98" t="s">
        <v>1081</v>
      </c>
      <c r="X49" s="98" t="s">
        <v>2431</v>
      </c>
      <c r="Y49" s="98" t="s">
        <v>1093</v>
      </c>
      <c r="Z49" s="98">
        <v>0</v>
      </c>
      <c r="AA49" s="98">
        <v>0</v>
      </c>
      <c r="AB49" s="98">
        <v>0</v>
      </c>
      <c r="AC49" s="98">
        <v>0</v>
      </c>
      <c r="AD49" s="98">
        <v>0</v>
      </c>
      <c r="AE49" s="98">
        <v>0</v>
      </c>
      <c r="AF49" s="98">
        <v>0</v>
      </c>
      <c r="AG49" s="103">
        <v>1029.79</v>
      </c>
      <c r="AH49" s="99">
        <v>40724</v>
      </c>
      <c r="AI49" s="104">
        <v>47653</v>
      </c>
      <c r="AJ49" s="104">
        <v>1020.79</v>
      </c>
      <c r="AK49" s="104">
        <v>53929.19</v>
      </c>
      <c r="AL49" s="103">
        <v>1029.79</v>
      </c>
      <c r="AM49" s="103">
        <v>0</v>
      </c>
      <c r="AN49" s="103">
        <v>0</v>
      </c>
      <c r="AO49" s="103">
        <v>0</v>
      </c>
      <c r="AP49" s="103">
        <v>0</v>
      </c>
      <c r="AQ49" s="103">
        <v>0</v>
      </c>
      <c r="AR49" s="103">
        <v>0</v>
      </c>
      <c r="AS49" s="103">
        <v>0</v>
      </c>
      <c r="AT49" s="103">
        <v>0</v>
      </c>
      <c r="AU49" s="103">
        <v>0</v>
      </c>
      <c r="AV49" s="103">
        <v>0</v>
      </c>
      <c r="AW49" s="103">
        <v>0</v>
      </c>
      <c r="AX49" s="103">
        <v>0</v>
      </c>
      <c r="AY49" s="103">
        <v>0</v>
      </c>
      <c r="AZ49" s="103">
        <v>0</v>
      </c>
      <c r="BA49" s="103">
        <v>0</v>
      </c>
      <c r="BB49" s="103">
        <v>0</v>
      </c>
      <c r="BC49" s="103">
        <v>0</v>
      </c>
      <c r="BD49" s="103">
        <v>0</v>
      </c>
      <c r="BE49" s="103">
        <v>0</v>
      </c>
      <c r="BF49" s="103">
        <v>0</v>
      </c>
      <c r="BG49" s="103">
        <v>0</v>
      </c>
      <c r="BH49" s="105">
        <f>AI49+AK49</f>
        <v>101582.19</v>
      </c>
      <c r="BI49" s="105">
        <v>0</v>
      </c>
      <c r="BJ49" s="98" t="s">
        <v>1083</v>
      </c>
      <c r="BK49" s="98">
        <v>23</v>
      </c>
      <c r="BL49" s="98">
        <v>23</v>
      </c>
      <c r="BM49" s="103">
        <v>152000</v>
      </c>
      <c r="BN49" s="103">
        <v>0</v>
      </c>
      <c r="BO49" s="103">
        <v>2077874</v>
      </c>
      <c r="BP49" s="103">
        <v>0</v>
      </c>
      <c r="BQ49" s="103">
        <v>0</v>
      </c>
      <c r="BR49" s="103">
        <v>0</v>
      </c>
      <c r="BS49" s="103">
        <v>2378937</v>
      </c>
      <c r="BT49" s="98">
        <v>0</v>
      </c>
      <c r="BU49" s="98">
        <v>0</v>
      </c>
      <c r="BV49" s="98">
        <v>100</v>
      </c>
      <c r="BW49" s="98">
        <v>23</v>
      </c>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116"/>
      <c r="DB49" s="116"/>
      <c r="DC49" s="116"/>
    </row>
    <row r="50" spans="1:107" ht="16.5" customHeight="1" x14ac:dyDescent="0.3">
      <c r="A50" s="85" t="s">
        <v>903</v>
      </c>
      <c r="B50" s="86" t="s">
        <v>903</v>
      </c>
      <c r="C50" s="86" t="s">
        <v>1216</v>
      </c>
      <c r="D50" s="87">
        <v>41821</v>
      </c>
      <c r="E50" s="87">
        <v>42156</v>
      </c>
      <c r="F50" s="85" t="s">
        <v>1217</v>
      </c>
      <c r="G50" s="85" t="s">
        <v>923</v>
      </c>
      <c r="H50" s="85" t="s">
        <v>1218</v>
      </c>
      <c r="I50" s="85" t="s">
        <v>989</v>
      </c>
      <c r="J50" s="85" t="s">
        <v>1219</v>
      </c>
      <c r="K50" s="85" t="s">
        <v>991</v>
      </c>
      <c r="L50">
        <v>2013</v>
      </c>
      <c r="M50" s="87">
        <v>41306</v>
      </c>
      <c r="N50" s="88" t="s">
        <v>1220</v>
      </c>
      <c r="O50" s="88" t="s">
        <v>912</v>
      </c>
      <c r="P50" s="88" t="s">
        <v>912</v>
      </c>
      <c r="Q50" s="88" t="s">
        <v>1221</v>
      </c>
      <c r="R50" s="88" t="s">
        <v>914</v>
      </c>
      <c r="S50" s="85" t="s">
        <v>928</v>
      </c>
      <c r="T50" s="85" t="s">
        <v>1222</v>
      </c>
      <c r="U50" s="85" t="s">
        <v>1223</v>
      </c>
      <c r="V50" s="85" t="s">
        <v>825</v>
      </c>
      <c r="W50" s="85" t="s">
        <v>917</v>
      </c>
      <c r="X50" s="85" t="s">
        <v>1134</v>
      </c>
      <c r="Y50" s="85" t="s">
        <v>1135</v>
      </c>
      <c r="Z50" s="88">
        <v>0</v>
      </c>
      <c r="AA50" s="88">
        <v>0</v>
      </c>
      <c r="AB50" s="88">
        <v>0</v>
      </c>
      <c r="AC50" s="88">
        <v>900</v>
      </c>
      <c r="AD50" s="88">
        <v>0</v>
      </c>
      <c r="AE50" s="88">
        <v>0</v>
      </c>
      <c r="AF50" s="88">
        <v>0</v>
      </c>
      <c r="AG50" s="89">
        <v>67</v>
      </c>
      <c r="AH50" s="87">
        <v>42005</v>
      </c>
      <c r="AI50" s="90">
        <v>67</v>
      </c>
      <c r="AJ50" s="91">
        <v>67</v>
      </c>
      <c r="AK50" s="90">
        <v>0</v>
      </c>
      <c r="AL50" s="89">
        <v>0</v>
      </c>
      <c r="AM50" s="89">
        <v>0</v>
      </c>
      <c r="AN50" s="89">
        <v>0</v>
      </c>
      <c r="AO50" s="89">
        <v>0</v>
      </c>
      <c r="AP50" s="89">
        <v>0</v>
      </c>
      <c r="AQ50" s="89">
        <v>0</v>
      </c>
      <c r="AR50" s="89">
        <v>0</v>
      </c>
      <c r="AS50" s="89">
        <v>0</v>
      </c>
      <c r="AT50" s="89">
        <v>0</v>
      </c>
      <c r="AU50" s="89">
        <v>0</v>
      </c>
      <c r="AV50" s="89">
        <v>0</v>
      </c>
      <c r="AW50" s="89">
        <v>0</v>
      </c>
      <c r="AX50" s="89">
        <v>0</v>
      </c>
      <c r="AY50" s="89">
        <v>0</v>
      </c>
      <c r="AZ50" s="89">
        <v>0</v>
      </c>
      <c r="BA50" s="89">
        <v>0</v>
      </c>
      <c r="BB50" s="89">
        <v>0</v>
      </c>
      <c r="BC50" s="89">
        <v>2650000</v>
      </c>
      <c r="BD50" s="89">
        <v>500000</v>
      </c>
      <c r="BE50" s="89">
        <v>0</v>
      </c>
      <c r="BF50" s="89">
        <v>1790000</v>
      </c>
      <c r="BG50" s="89">
        <v>1000000</v>
      </c>
      <c r="BH50" s="92">
        <v>7000000</v>
      </c>
      <c r="BI50" s="92">
        <v>68675000</v>
      </c>
      <c r="BJ50" s="85" t="s">
        <v>920</v>
      </c>
      <c r="BK50" s="88">
        <v>23</v>
      </c>
      <c r="BL50" s="88">
        <v>20</v>
      </c>
      <c r="BM50" s="89">
        <v>286400</v>
      </c>
      <c r="BN50" s="89">
        <v>900</v>
      </c>
      <c r="BO50" s="89">
        <v>19467179</v>
      </c>
      <c r="BP50" s="89">
        <v>0</v>
      </c>
      <c r="BQ50" s="89">
        <v>21385</v>
      </c>
      <c r="BR50" s="89">
        <v>316124</v>
      </c>
      <c r="BS50" s="89">
        <v>1606862</v>
      </c>
      <c r="BT50" s="88">
        <v>50</v>
      </c>
      <c r="BU50" s="88">
        <v>23</v>
      </c>
      <c r="BV50" s="88">
        <v>100</v>
      </c>
      <c r="BW50" s="88">
        <v>23</v>
      </c>
      <c r="BX50" s="85" t="s">
        <v>912</v>
      </c>
      <c r="BY50" s="85" t="s">
        <v>912</v>
      </c>
    </row>
    <row r="51" spans="1:107" ht="16.5" customHeight="1" x14ac:dyDescent="0.3">
      <c r="A51" s="85" t="s">
        <v>903</v>
      </c>
      <c r="B51" s="86" t="s">
        <v>903</v>
      </c>
      <c r="C51" s="86" t="s">
        <v>1224</v>
      </c>
      <c r="D51" s="87">
        <v>41821</v>
      </c>
      <c r="E51" s="87">
        <v>42156</v>
      </c>
      <c r="F51" s="85" t="s">
        <v>922</v>
      </c>
      <c r="G51" s="85" t="s">
        <v>923</v>
      </c>
      <c r="H51" s="85" t="s">
        <v>907</v>
      </c>
      <c r="I51" s="85" t="s">
        <v>1225</v>
      </c>
      <c r="J51" s="85" t="s">
        <v>1226</v>
      </c>
      <c r="K51" s="85" t="s">
        <v>1227</v>
      </c>
      <c r="L51">
        <v>2008</v>
      </c>
      <c r="M51" s="87">
        <v>39630</v>
      </c>
      <c r="N51" s="88" t="s">
        <v>1228</v>
      </c>
      <c r="O51" s="88" t="s">
        <v>912</v>
      </c>
      <c r="P51" s="88" t="s">
        <v>912</v>
      </c>
      <c r="Q51" s="88" t="s">
        <v>913</v>
      </c>
      <c r="R51" s="88" t="s">
        <v>914</v>
      </c>
      <c r="S51" s="85" t="s">
        <v>928</v>
      </c>
      <c r="T51" s="85" t="s">
        <v>1229</v>
      </c>
      <c r="U51" s="85" t="s">
        <v>1230</v>
      </c>
      <c r="V51" s="85" t="s">
        <v>884</v>
      </c>
      <c r="W51" s="85" t="s">
        <v>931</v>
      </c>
      <c r="X51" s="85" t="s">
        <v>918</v>
      </c>
      <c r="Y51" s="85" t="s">
        <v>919</v>
      </c>
      <c r="Z51" s="88">
        <v>0</v>
      </c>
      <c r="AA51" s="88">
        <v>0</v>
      </c>
      <c r="AB51" s="88">
        <v>0</v>
      </c>
      <c r="AC51" s="88">
        <v>110</v>
      </c>
      <c r="AD51" s="88">
        <v>50</v>
      </c>
      <c r="AE51" s="88">
        <v>0</v>
      </c>
      <c r="AF51" s="88">
        <v>0</v>
      </c>
      <c r="AG51" s="89">
        <v>48469</v>
      </c>
      <c r="AH51" s="87">
        <v>42005</v>
      </c>
      <c r="AI51" s="90">
        <v>411255</v>
      </c>
      <c r="AJ51" s="91">
        <v>48316</v>
      </c>
      <c r="AK51" s="90">
        <v>57764</v>
      </c>
      <c r="AL51" s="89">
        <v>153</v>
      </c>
      <c r="AM51" s="89">
        <v>0</v>
      </c>
      <c r="AN51" s="89">
        <v>0</v>
      </c>
      <c r="AO51" s="89">
        <v>0</v>
      </c>
      <c r="AP51" s="89">
        <v>0</v>
      </c>
      <c r="AQ51" s="89">
        <v>0</v>
      </c>
      <c r="AR51" s="89">
        <v>0</v>
      </c>
      <c r="AS51" s="89">
        <v>0</v>
      </c>
      <c r="AT51" s="89">
        <v>0</v>
      </c>
      <c r="AU51" s="89">
        <v>2550924</v>
      </c>
      <c r="AV51" s="89">
        <v>0</v>
      </c>
      <c r="AW51" s="89">
        <v>395920</v>
      </c>
      <c r="AX51" s="89">
        <v>148700</v>
      </c>
      <c r="AY51" s="89">
        <v>0</v>
      </c>
      <c r="AZ51" s="89">
        <v>0</v>
      </c>
      <c r="BA51" s="89">
        <v>24630</v>
      </c>
      <c r="BB51" s="89">
        <v>9848</v>
      </c>
      <c r="BC51" s="89">
        <v>0</v>
      </c>
      <c r="BD51" s="89">
        <v>0</v>
      </c>
      <c r="BE51" s="89">
        <v>0</v>
      </c>
      <c r="BF51" s="89">
        <v>0</v>
      </c>
      <c r="BG51" s="89">
        <v>0</v>
      </c>
      <c r="BH51" s="92">
        <v>2466924</v>
      </c>
      <c r="BI51" s="92">
        <v>25522000</v>
      </c>
      <c r="BJ51" s="85" t="s">
        <v>920</v>
      </c>
      <c r="BK51" s="88">
        <v>23</v>
      </c>
      <c r="BL51" s="88">
        <v>16</v>
      </c>
      <c r="BM51" s="89">
        <v>176600</v>
      </c>
      <c r="BN51" s="89">
        <v>1718530</v>
      </c>
      <c r="BO51" s="89">
        <v>2030559</v>
      </c>
      <c r="BP51" s="89">
        <v>0</v>
      </c>
      <c r="BQ51" s="89">
        <v>11452</v>
      </c>
      <c r="BR51" s="89">
        <v>281680</v>
      </c>
      <c r="BS51" s="89">
        <v>406112</v>
      </c>
      <c r="BT51" s="88">
        <v>50</v>
      </c>
      <c r="BU51" s="88">
        <v>23</v>
      </c>
      <c r="BV51" s="88">
        <v>100</v>
      </c>
      <c r="BW51" s="88">
        <v>23</v>
      </c>
      <c r="BX51" s="85" t="s">
        <v>912</v>
      </c>
      <c r="BY51" s="85" t="s">
        <v>912</v>
      </c>
    </row>
    <row r="52" spans="1:107" ht="16.5" customHeight="1" x14ac:dyDescent="0.3">
      <c r="A52" s="85" t="s">
        <v>903</v>
      </c>
      <c r="B52" s="86" t="s">
        <v>903</v>
      </c>
      <c r="C52" s="86" t="s">
        <v>1231</v>
      </c>
      <c r="D52" s="87">
        <v>41821</v>
      </c>
      <c r="E52" s="87">
        <v>42156</v>
      </c>
      <c r="F52" s="85" t="s">
        <v>922</v>
      </c>
      <c r="G52" s="85" t="s">
        <v>923</v>
      </c>
      <c r="H52" s="85" t="s">
        <v>907</v>
      </c>
      <c r="I52" s="85" t="s">
        <v>1232</v>
      </c>
      <c r="J52" s="85" t="s">
        <v>1226</v>
      </c>
      <c r="K52" s="85" t="s">
        <v>1227</v>
      </c>
      <c r="L52">
        <v>2008</v>
      </c>
      <c r="M52" s="87">
        <v>39630</v>
      </c>
      <c r="N52" s="88" t="s">
        <v>1233</v>
      </c>
      <c r="O52" s="88" t="s">
        <v>1104</v>
      </c>
      <c r="P52" s="88" t="s">
        <v>1105</v>
      </c>
      <c r="Q52" s="88" t="s">
        <v>913</v>
      </c>
      <c r="R52" s="88" t="s">
        <v>914</v>
      </c>
      <c r="S52" s="85" t="s">
        <v>928</v>
      </c>
      <c r="T52" s="85" t="s">
        <v>1234</v>
      </c>
      <c r="U52" s="85" t="s">
        <v>1235</v>
      </c>
      <c r="V52" s="85" t="s">
        <v>884</v>
      </c>
      <c r="W52" s="85" t="s">
        <v>1108</v>
      </c>
      <c r="X52" s="85" t="s">
        <v>918</v>
      </c>
      <c r="Y52" s="85" t="s">
        <v>919</v>
      </c>
      <c r="Z52" s="88">
        <v>0</v>
      </c>
      <c r="AA52" s="88">
        <v>0</v>
      </c>
      <c r="AB52" s="88">
        <v>0</v>
      </c>
      <c r="AC52" s="88">
        <v>10</v>
      </c>
      <c r="AD52" s="88">
        <v>0</v>
      </c>
      <c r="AE52" s="88">
        <v>0</v>
      </c>
      <c r="AF52" s="88">
        <v>10</v>
      </c>
      <c r="AG52" s="89">
        <v>2660</v>
      </c>
      <c r="AH52" s="87">
        <v>42005</v>
      </c>
      <c r="AI52" s="90">
        <v>26075</v>
      </c>
      <c r="AJ52" s="91">
        <v>2660</v>
      </c>
      <c r="AK52" s="90">
        <v>30545</v>
      </c>
      <c r="AL52" s="89">
        <v>0</v>
      </c>
      <c r="AM52" s="89">
        <v>0</v>
      </c>
      <c r="AN52" s="89">
        <v>0</v>
      </c>
      <c r="AO52" s="89">
        <v>0</v>
      </c>
      <c r="AP52" s="89">
        <v>0</v>
      </c>
      <c r="AQ52" s="89">
        <v>0</v>
      </c>
      <c r="AR52" s="89">
        <v>0</v>
      </c>
      <c r="AS52" s="89">
        <v>0</v>
      </c>
      <c r="AT52" s="89">
        <v>0</v>
      </c>
      <c r="AU52" s="89">
        <v>146500</v>
      </c>
      <c r="AV52" s="89">
        <v>0</v>
      </c>
      <c r="AW52" s="89">
        <v>51084</v>
      </c>
      <c r="AX52" s="89">
        <v>10110</v>
      </c>
      <c r="AY52" s="89">
        <v>0</v>
      </c>
      <c r="AZ52" s="89">
        <v>0</v>
      </c>
      <c r="BA52" s="89">
        <v>2876</v>
      </c>
      <c r="BB52" s="89">
        <v>574</v>
      </c>
      <c r="BC52" s="89">
        <v>0</v>
      </c>
      <c r="BD52" s="89">
        <v>0</v>
      </c>
      <c r="BE52" s="89">
        <v>0</v>
      </c>
      <c r="BF52" s="89">
        <v>0</v>
      </c>
      <c r="BG52" s="89">
        <v>0</v>
      </c>
      <c r="BH52" s="92">
        <v>498649</v>
      </c>
      <c r="BI52" s="92">
        <v>6622777</v>
      </c>
      <c r="BJ52" s="85" t="s">
        <v>920</v>
      </c>
      <c r="BK52" s="88">
        <v>23</v>
      </c>
      <c r="BL52" s="88">
        <v>16</v>
      </c>
      <c r="BM52" s="89">
        <v>137400</v>
      </c>
      <c r="BN52" s="89">
        <v>57000</v>
      </c>
      <c r="BO52" s="89">
        <v>1156962</v>
      </c>
      <c r="BP52" s="89">
        <v>0</v>
      </c>
      <c r="BQ52" s="89">
        <v>0</v>
      </c>
      <c r="BR52" s="89">
        <v>23482</v>
      </c>
      <c r="BS52" s="89">
        <v>64028</v>
      </c>
      <c r="BT52" s="88">
        <v>50</v>
      </c>
      <c r="BU52" s="88">
        <v>23</v>
      </c>
      <c r="BV52" s="88">
        <v>100</v>
      </c>
      <c r="BW52" s="88">
        <v>23</v>
      </c>
      <c r="BX52" s="85" t="s">
        <v>912</v>
      </c>
      <c r="BY52" s="85" t="s">
        <v>912</v>
      </c>
    </row>
    <row r="53" spans="1:107" ht="16.5" customHeight="1" x14ac:dyDescent="0.3">
      <c r="A53" s="85" t="s">
        <v>903</v>
      </c>
      <c r="B53" s="86" t="s">
        <v>903</v>
      </c>
      <c r="C53" s="86" t="s">
        <v>1236</v>
      </c>
      <c r="D53" s="87">
        <v>41821</v>
      </c>
      <c r="E53" s="87">
        <v>42156</v>
      </c>
      <c r="F53" s="85" t="s">
        <v>922</v>
      </c>
      <c r="G53" s="85" t="s">
        <v>923</v>
      </c>
      <c r="H53" s="85" t="s">
        <v>907</v>
      </c>
      <c r="I53" s="85" t="s">
        <v>1225</v>
      </c>
      <c r="J53" s="85" t="s">
        <v>1226</v>
      </c>
      <c r="K53" s="85" t="s">
        <v>1227</v>
      </c>
      <c r="L53">
        <v>2008</v>
      </c>
      <c r="M53" s="87">
        <v>39630</v>
      </c>
      <c r="N53" s="88" t="s">
        <v>1237</v>
      </c>
      <c r="O53" s="88" t="s">
        <v>912</v>
      </c>
      <c r="P53" s="88" t="s">
        <v>912</v>
      </c>
      <c r="Q53" s="88" t="s">
        <v>913</v>
      </c>
      <c r="R53" s="88" t="s">
        <v>914</v>
      </c>
      <c r="S53" s="85" t="s">
        <v>928</v>
      </c>
      <c r="T53" s="85" t="s">
        <v>1238</v>
      </c>
      <c r="U53" s="85" t="s">
        <v>1239</v>
      </c>
      <c r="V53" s="85" t="s">
        <v>825</v>
      </c>
      <c r="W53" s="85" t="s">
        <v>931</v>
      </c>
      <c r="X53" s="85" t="s">
        <v>918</v>
      </c>
      <c r="Y53" s="85" t="s">
        <v>919</v>
      </c>
      <c r="Z53" s="88">
        <v>0</v>
      </c>
      <c r="AA53" s="88">
        <v>0</v>
      </c>
      <c r="AB53" s="88">
        <v>0</v>
      </c>
      <c r="AC53" s="88">
        <v>24</v>
      </c>
      <c r="AD53" s="88">
        <v>0</v>
      </c>
      <c r="AE53" s="88">
        <v>0</v>
      </c>
      <c r="AF53" s="88">
        <v>0</v>
      </c>
      <c r="AG53" s="89">
        <v>0</v>
      </c>
      <c r="AH53" s="87">
        <v>42005</v>
      </c>
      <c r="AI53" s="90">
        <v>34685</v>
      </c>
      <c r="AJ53" s="91">
        <v>0</v>
      </c>
      <c r="AK53" s="90">
        <v>3806</v>
      </c>
      <c r="AL53" s="89">
        <v>0</v>
      </c>
      <c r="AM53" s="89">
        <v>0</v>
      </c>
      <c r="AN53" s="89">
        <v>0</v>
      </c>
      <c r="AO53" s="89">
        <v>0</v>
      </c>
      <c r="AP53" s="89">
        <v>0</v>
      </c>
      <c r="AQ53" s="89">
        <v>0</v>
      </c>
      <c r="AR53" s="89">
        <v>0</v>
      </c>
      <c r="AS53" s="89">
        <v>0</v>
      </c>
      <c r="AT53" s="89">
        <v>0</v>
      </c>
      <c r="AU53" s="89">
        <v>312144</v>
      </c>
      <c r="AV53" s="89">
        <v>0</v>
      </c>
      <c r="AW53" s="89">
        <v>35368</v>
      </c>
      <c r="AX53" s="89">
        <v>9358</v>
      </c>
      <c r="AY53" s="89">
        <v>0</v>
      </c>
      <c r="AZ53" s="89">
        <v>0</v>
      </c>
      <c r="BA53" s="89">
        <v>3123</v>
      </c>
      <c r="BB53" s="89">
        <v>1249</v>
      </c>
      <c r="BC53" s="89">
        <v>0</v>
      </c>
      <c r="BD53" s="89">
        <v>0</v>
      </c>
      <c r="BE53" s="89">
        <v>0</v>
      </c>
      <c r="BF53" s="89">
        <v>0</v>
      </c>
      <c r="BG53" s="89">
        <v>0</v>
      </c>
      <c r="BH53" s="92">
        <v>312144</v>
      </c>
      <c r="BI53" s="92">
        <v>2009000</v>
      </c>
      <c r="BJ53" s="85" t="s">
        <v>920</v>
      </c>
      <c r="BK53" s="88">
        <v>23</v>
      </c>
      <c r="BL53" s="88">
        <v>16</v>
      </c>
      <c r="BM53" s="89">
        <v>82640</v>
      </c>
      <c r="BN53" s="89">
        <v>116190</v>
      </c>
      <c r="BO53" s="89">
        <v>241100</v>
      </c>
      <c r="BP53" s="89">
        <v>0</v>
      </c>
      <c r="BQ53" s="89">
        <v>5554</v>
      </c>
      <c r="BR53" s="89">
        <v>72422</v>
      </c>
      <c r="BS53" s="89">
        <v>48220</v>
      </c>
      <c r="BT53" s="88">
        <v>50</v>
      </c>
      <c r="BU53" s="88">
        <v>23</v>
      </c>
      <c r="BV53" s="88">
        <v>100</v>
      </c>
      <c r="BW53" s="88">
        <v>23</v>
      </c>
      <c r="BX53" s="85" t="s">
        <v>912</v>
      </c>
      <c r="BY53" s="85" t="s">
        <v>912</v>
      </c>
    </row>
    <row r="54" spans="1:107" ht="16.5" customHeight="1" x14ac:dyDescent="0.3">
      <c r="A54" s="85" t="s">
        <v>575</v>
      </c>
      <c r="B54" s="86" t="s">
        <v>725</v>
      </c>
      <c r="C54" s="86" t="s">
        <v>2186</v>
      </c>
      <c r="D54" s="87">
        <v>41913</v>
      </c>
      <c r="E54" s="87">
        <v>42248</v>
      </c>
      <c r="F54" s="85" t="s">
        <v>2187</v>
      </c>
      <c r="G54" s="85" t="s">
        <v>2188</v>
      </c>
      <c r="H54" s="85" t="s">
        <v>2189</v>
      </c>
      <c r="I54" s="85" t="s">
        <v>2190</v>
      </c>
      <c r="J54" s="85" t="s">
        <v>2191</v>
      </c>
      <c r="K54" s="85" t="s">
        <v>912</v>
      </c>
      <c r="L54">
        <v>2007</v>
      </c>
      <c r="M54" s="87">
        <v>39417</v>
      </c>
      <c r="N54" s="88" t="s">
        <v>2192</v>
      </c>
      <c r="O54" s="88" t="s">
        <v>912</v>
      </c>
      <c r="P54" s="88" t="s">
        <v>912</v>
      </c>
      <c r="Q54" s="88" t="s">
        <v>2016</v>
      </c>
      <c r="R54" s="88" t="s">
        <v>2017</v>
      </c>
      <c r="S54" s="85" t="s">
        <v>2193</v>
      </c>
      <c r="T54" s="85" t="s">
        <v>2194</v>
      </c>
      <c r="U54" s="85" t="s">
        <v>2195</v>
      </c>
      <c r="V54" s="85" t="s">
        <v>941</v>
      </c>
      <c r="W54" s="85" t="s">
        <v>1176</v>
      </c>
      <c r="X54" s="85" t="s">
        <v>1425</v>
      </c>
      <c r="Y54" s="85" t="s">
        <v>965</v>
      </c>
      <c r="Z54" s="88">
        <v>0</v>
      </c>
      <c r="AA54" s="88">
        <v>0</v>
      </c>
      <c r="AB54" s="88">
        <v>0</v>
      </c>
      <c r="AC54" s="88">
        <v>926</v>
      </c>
      <c r="AD54" s="88">
        <v>0</v>
      </c>
      <c r="AE54" s="88">
        <v>0</v>
      </c>
      <c r="AF54" s="88">
        <v>0</v>
      </c>
      <c r="AG54" s="89">
        <v>0</v>
      </c>
      <c r="AH54" s="87">
        <v>42005</v>
      </c>
      <c r="AI54" s="90">
        <v>0</v>
      </c>
      <c r="AJ54" s="91">
        <v>0</v>
      </c>
      <c r="AK54" s="90">
        <v>0</v>
      </c>
      <c r="AL54" s="89">
        <v>0</v>
      </c>
      <c r="AM54" s="89">
        <v>0</v>
      </c>
      <c r="AN54" s="89">
        <v>0</v>
      </c>
      <c r="AO54" s="89">
        <v>0</v>
      </c>
      <c r="AP54" s="89">
        <v>0</v>
      </c>
      <c r="AQ54" s="89">
        <v>0</v>
      </c>
      <c r="AR54" s="89">
        <v>0</v>
      </c>
      <c r="AS54" s="89">
        <v>0</v>
      </c>
      <c r="AT54" s="89">
        <v>0</v>
      </c>
      <c r="AU54" s="89">
        <v>0</v>
      </c>
      <c r="AV54" s="89">
        <v>0</v>
      </c>
      <c r="AW54" s="89">
        <v>0</v>
      </c>
      <c r="AX54" s="89">
        <v>0</v>
      </c>
      <c r="AY54" s="89">
        <v>0</v>
      </c>
      <c r="AZ54" s="89">
        <v>0</v>
      </c>
      <c r="BA54" s="89">
        <v>0</v>
      </c>
      <c r="BB54" s="89">
        <v>0</v>
      </c>
      <c r="BC54" s="89">
        <v>3523727</v>
      </c>
      <c r="BD54" s="89">
        <v>6728249</v>
      </c>
      <c r="BE54" s="89">
        <v>26546870</v>
      </c>
      <c r="BF54" s="89">
        <v>0</v>
      </c>
      <c r="BG54" s="89">
        <v>0</v>
      </c>
      <c r="BH54" s="92">
        <v>36798847</v>
      </c>
      <c r="BI54" s="92">
        <v>127682318</v>
      </c>
      <c r="BJ54" s="85" t="s">
        <v>1340</v>
      </c>
      <c r="BK54" s="88">
        <v>23</v>
      </c>
      <c r="BL54" s="88">
        <v>23</v>
      </c>
      <c r="BM54" s="89">
        <v>1678630</v>
      </c>
      <c r="BN54" s="89">
        <v>0</v>
      </c>
      <c r="BO54" s="89">
        <v>24690000</v>
      </c>
      <c r="BP54" s="89">
        <v>0</v>
      </c>
      <c r="BQ54" s="89">
        <v>0</v>
      </c>
      <c r="BR54" s="89">
        <v>0</v>
      </c>
      <c r="BS54" s="89">
        <v>0</v>
      </c>
      <c r="BT54" s="88">
        <v>50</v>
      </c>
      <c r="BU54" s="88">
        <v>23</v>
      </c>
      <c r="BV54" s="88">
        <v>100</v>
      </c>
      <c r="BW54" s="88">
        <v>23</v>
      </c>
      <c r="BX54" s="85" t="s">
        <v>912</v>
      </c>
      <c r="BY54" s="85" t="s">
        <v>912</v>
      </c>
    </row>
    <row r="55" spans="1:107" ht="16.5" customHeight="1" x14ac:dyDescent="0.3">
      <c r="A55" s="85" t="s">
        <v>903</v>
      </c>
      <c r="B55" s="86" t="s">
        <v>903</v>
      </c>
      <c r="C55" s="86" t="s">
        <v>1240</v>
      </c>
      <c r="D55" s="87">
        <v>41821</v>
      </c>
      <c r="E55" s="87">
        <v>42156</v>
      </c>
      <c r="F55" s="85" t="s">
        <v>905</v>
      </c>
      <c r="G55" s="85" t="s">
        <v>906</v>
      </c>
      <c r="H55" s="85" t="s">
        <v>907</v>
      </c>
      <c r="I55" s="85" t="s">
        <v>1241</v>
      </c>
      <c r="J55" s="85" t="s">
        <v>1242</v>
      </c>
      <c r="K55" s="85" t="s">
        <v>1243</v>
      </c>
      <c r="L55">
        <v>2004</v>
      </c>
      <c r="M55" s="87">
        <v>38047</v>
      </c>
      <c r="N55" s="88" t="s">
        <v>1244</v>
      </c>
      <c r="O55" s="88" t="s">
        <v>912</v>
      </c>
      <c r="P55" s="88" t="s">
        <v>912</v>
      </c>
      <c r="Q55" s="88" t="s">
        <v>913</v>
      </c>
      <c r="R55" s="88" t="s">
        <v>914</v>
      </c>
      <c r="S55" s="85" t="s">
        <v>903</v>
      </c>
      <c r="T55" s="85" t="s">
        <v>1245</v>
      </c>
      <c r="U55" s="85" t="s">
        <v>1246</v>
      </c>
      <c r="V55" s="85" t="s">
        <v>884</v>
      </c>
      <c r="W55" s="85" t="s">
        <v>931</v>
      </c>
      <c r="X55" s="85" t="s">
        <v>918</v>
      </c>
      <c r="Y55" s="85" t="s">
        <v>919</v>
      </c>
      <c r="Z55" s="88">
        <v>0</v>
      </c>
      <c r="AA55" s="88">
        <v>0</v>
      </c>
      <c r="AB55" s="88">
        <v>0</v>
      </c>
      <c r="AC55" s="88">
        <v>0</v>
      </c>
      <c r="AD55" s="88">
        <v>0</v>
      </c>
      <c r="AE55" s="88">
        <v>0</v>
      </c>
      <c r="AF55" s="88">
        <v>0</v>
      </c>
      <c r="AG55" s="89">
        <v>8678</v>
      </c>
      <c r="AH55" s="87">
        <v>42005</v>
      </c>
      <c r="AI55" s="90">
        <v>309177</v>
      </c>
      <c r="AJ55" s="91">
        <v>8678</v>
      </c>
      <c r="AK55" s="90">
        <v>2863</v>
      </c>
      <c r="AL55" s="89">
        <v>0</v>
      </c>
      <c r="AM55" s="89">
        <v>0</v>
      </c>
      <c r="AN55" s="89">
        <v>0</v>
      </c>
      <c r="AO55" s="89">
        <v>0</v>
      </c>
      <c r="AP55" s="89">
        <v>0</v>
      </c>
      <c r="AQ55" s="89">
        <v>0</v>
      </c>
      <c r="AR55" s="89">
        <v>0</v>
      </c>
      <c r="AS55" s="89">
        <v>0</v>
      </c>
      <c r="AT55" s="89">
        <v>0</v>
      </c>
      <c r="AU55" s="89">
        <v>432000</v>
      </c>
      <c r="AV55" s="89">
        <v>0</v>
      </c>
      <c r="AW55" s="89">
        <v>294894</v>
      </c>
      <c r="AX55" s="89">
        <v>42696</v>
      </c>
      <c r="AY55" s="89">
        <v>0</v>
      </c>
      <c r="AZ55" s="89">
        <v>0</v>
      </c>
      <c r="BA55" s="89">
        <v>8468</v>
      </c>
      <c r="BB55" s="89">
        <v>1056</v>
      </c>
      <c r="BC55" s="89">
        <v>0</v>
      </c>
      <c r="BD55" s="89">
        <v>0</v>
      </c>
      <c r="BE55" s="89">
        <v>0</v>
      </c>
      <c r="BF55" s="89">
        <v>0</v>
      </c>
      <c r="BG55" s="89">
        <v>0</v>
      </c>
      <c r="BH55" s="92">
        <v>422000</v>
      </c>
      <c r="BI55" s="92">
        <v>2814460</v>
      </c>
      <c r="BJ55" s="85" t="s">
        <v>920</v>
      </c>
      <c r="BK55" s="88">
        <v>23</v>
      </c>
      <c r="BL55" s="88">
        <v>12</v>
      </c>
      <c r="BM55" s="89">
        <v>18780</v>
      </c>
      <c r="BN55" s="89">
        <v>550180</v>
      </c>
      <c r="BO55" s="89">
        <v>825621</v>
      </c>
      <c r="BP55" s="89">
        <v>0</v>
      </c>
      <c r="BQ55" s="89">
        <v>1663</v>
      </c>
      <c r="BR55" s="89">
        <v>1638</v>
      </c>
      <c r="BS55" s="89">
        <v>65061</v>
      </c>
      <c r="BT55" s="88">
        <v>50</v>
      </c>
      <c r="BU55" s="88">
        <v>23</v>
      </c>
      <c r="BV55" s="88">
        <v>100</v>
      </c>
      <c r="BW55" s="88">
        <v>23</v>
      </c>
      <c r="BX55" s="85" t="s">
        <v>912</v>
      </c>
      <c r="BY55" s="85" t="s">
        <v>912</v>
      </c>
    </row>
    <row r="56" spans="1:107" ht="16.5" customHeight="1" x14ac:dyDescent="0.3">
      <c r="A56" s="115" t="s">
        <v>421</v>
      </c>
      <c r="B56" s="116" t="s">
        <v>421</v>
      </c>
      <c r="C56" s="115" t="s">
        <v>1859</v>
      </c>
      <c r="D56" s="117" t="s">
        <v>1860</v>
      </c>
      <c r="E56" s="117" t="s">
        <v>1861</v>
      </c>
      <c r="F56" s="115" t="s">
        <v>1862</v>
      </c>
      <c r="G56" s="115" t="s">
        <v>1863</v>
      </c>
      <c r="H56" s="115" t="s">
        <v>1864</v>
      </c>
      <c r="I56" s="115" t="s">
        <v>1865</v>
      </c>
      <c r="J56" s="115" t="s">
        <v>1866</v>
      </c>
      <c r="K56" s="115" t="s">
        <v>1867</v>
      </c>
      <c r="L56"/>
      <c r="M56" s="87"/>
      <c r="N56" s="118" t="s">
        <v>912</v>
      </c>
      <c r="O56" s="118" t="s">
        <v>912</v>
      </c>
      <c r="P56" s="118" t="s">
        <v>1868</v>
      </c>
      <c r="Q56" s="118" t="s">
        <v>1869</v>
      </c>
      <c r="R56" s="118" t="s">
        <v>421</v>
      </c>
      <c r="S56" s="115"/>
      <c r="T56" s="115" t="s">
        <v>1870</v>
      </c>
      <c r="U56" s="115" t="s">
        <v>1871</v>
      </c>
      <c r="V56" s="119" t="s">
        <v>681</v>
      </c>
      <c r="W56" s="115" t="s">
        <v>1872</v>
      </c>
      <c r="X56" s="115" t="s">
        <v>918</v>
      </c>
      <c r="Y56" s="115" t="s">
        <v>1873</v>
      </c>
      <c r="Z56" s="115" t="s">
        <v>1874</v>
      </c>
      <c r="AA56" s="115" t="s">
        <v>1874</v>
      </c>
      <c r="AB56" s="115" t="s">
        <v>1874</v>
      </c>
      <c r="AC56" s="115" t="s">
        <v>1874</v>
      </c>
      <c r="AD56" s="115" t="s">
        <v>1874</v>
      </c>
      <c r="AE56" s="115" t="s">
        <v>1874</v>
      </c>
      <c r="AF56" s="115" t="s">
        <v>1874</v>
      </c>
      <c r="AG56" s="120">
        <v>0</v>
      </c>
      <c r="AH56" s="117" t="s">
        <v>1861</v>
      </c>
      <c r="AI56" s="121">
        <v>1594006</v>
      </c>
      <c r="AJ56" s="121">
        <v>0</v>
      </c>
      <c r="AK56" s="121">
        <v>3964909</v>
      </c>
      <c r="AL56" s="120">
        <v>0</v>
      </c>
      <c r="AM56" s="120">
        <v>0</v>
      </c>
      <c r="AN56" s="120"/>
      <c r="AO56" s="120"/>
      <c r="AP56" s="120"/>
      <c r="AQ56" s="120"/>
      <c r="AR56" s="120"/>
      <c r="AS56" s="120"/>
      <c r="AT56" s="120"/>
      <c r="AU56" s="115"/>
      <c r="AV56" s="120"/>
      <c r="AW56" s="120"/>
      <c r="AX56" s="115"/>
      <c r="AY56" s="120"/>
      <c r="AZ56" s="120"/>
      <c r="BA56" s="115"/>
      <c r="BB56" s="120"/>
      <c r="BC56" s="120"/>
      <c r="BD56" s="115"/>
      <c r="BE56" s="120"/>
      <c r="BF56" s="120"/>
      <c r="BG56" s="115"/>
      <c r="BH56" s="122">
        <v>3900000</v>
      </c>
      <c r="BI56" s="122">
        <v>16725400</v>
      </c>
      <c r="BJ56" s="115"/>
      <c r="BK56" s="120"/>
      <c r="BL56" s="120"/>
      <c r="BM56" s="120"/>
      <c r="BN56" s="120"/>
      <c r="BO56" s="120"/>
      <c r="BP56" s="120"/>
      <c r="BQ56" s="120"/>
      <c r="BR56" s="120"/>
      <c r="BS56" s="120"/>
      <c r="BT56" s="120"/>
      <c r="BU56" s="120"/>
      <c r="BV56" s="115"/>
      <c r="BW56" s="120"/>
      <c r="BX56" s="115"/>
      <c r="BY56" s="120"/>
      <c r="BZ56" s="119">
        <v>2002</v>
      </c>
      <c r="CA56" s="120"/>
      <c r="CB56" s="115"/>
      <c r="CC56" s="120"/>
      <c r="CD56" s="115"/>
      <c r="CE56" s="120"/>
      <c r="CF56" s="115"/>
      <c r="CG56" s="120"/>
      <c r="CH56" s="120"/>
      <c r="CI56" s="120"/>
      <c r="CJ56" s="115"/>
      <c r="CK56" s="115"/>
      <c r="CL56" s="115"/>
      <c r="CM56" s="120"/>
      <c r="CN56" s="120"/>
      <c r="CO56" s="120"/>
      <c r="CP56" s="120"/>
      <c r="CQ56" s="120"/>
      <c r="CR56" s="120"/>
      <c r="CS56" s="120"/>
      <c r="CT56" s="115"/>
      <c r="CU56" s="115"/>
      <c r="CV56" s="115"/>
      <c r="CW56" s="115"/>
      <c r="CX56" s="115"/>
      <c r="CY56" s="115"/>
      <c r="CZ56" s="119"/>
      <c r="DA56" s="94"/>
      <c r="DB56" s="94"/>
      <c r="DC56" s="94"/>
    </row>
    <row r="57" spans="1:107" ht="16.5" customHeight="1" x14ac:dyDescent="0.3">
      <c r="A57" s="85" t="s">
        <v>903</v>
      </c>
      <c r="B57" s="86" t="s">
        <v>903</v>
      </c>
      <c r="C57" s="86" t="s">
        <v>1247</v>
      </c>
      <c r="D57" s="87">
        <v>41821</v>
      </c>
      <c r="E57" s="87">
        <v>42156</v>
      </c>
      <c r="F57" s="85" t="s">
        <v>922</v>
      </c>
      <c r="G57" s="85" t="s">
        <v>958</v>
      </c>
      <c r="H57" s="85" t="s">
        <v>907</v>
      </c>
      <c r="I57" s="85" t="s">
        <v>1248</v>
      </c>
      <c r="J57" s="85" t="s">
        <v>1249</v>
      </c>
      <c r="K57" s="85" t="s">
        <v>1250</v>
      </c>
      <c r="L57">
        <v>1999</v>
      </c>
      <c r="M57" s="87">
        <v>36495</v>
      </c>
      <c r="N57" s="88" t="s">
        <v>1251</v>
      </c>
      <c r="O57" s="88" t="s">
        <v>1252</v>
      </c>
      <c r="P57" s="88" t="s">
        <v>1253</v>
      </c>
      <c r="Q57" s="88" t="s">
        <v>1041</v>
      </c>
      <c r="R57" s="88" t="s">
        <v>914</v>
      </c>
      <c r="S57" s="85" t="s">
        <v>928</v>
      </c>
      <c r="T57" s="85" t="s">
        <v>1254</v>
      </c>
      <c r="U57" s="85" t="s">
        <v>1255</v>
      </c>
      <c r="V57" s="85" t="s">
        <v>825</v>
      </c>
      <c r="W57" s="85" t="s">
        <v>931</v>
      </c>
      <c r="X57" s="85" t="s">
        <v>918</v>
      </c>
      <c r="Y57" s="85" t="s">
        <v>965</v>
      </c>
      <c r="Z57" s="88">
        <v>0</v>
      </c>
      <c r="AA57" s="88">
        <v>0</v>
      </c>
      <c r="AB57" s="88">
        <v>0</v>
      </c>
      <c r="AC57" s="88">
        <v>140</v>
      </c>
      <c r="AD57" s="88">
        <v>150</v>
      </c>
      <c r="AE57" s="88">
        <v>0</v>
      </c>
      <c r="AF57" s="88">
        <v>0</v>
      </c>
      <c r="AG57" s="89">
        <v>136922</v>
      </c>
      <c r="AH57" s="87">
        <v>42005</v>
      </c>
      <c r="AI57" s="90">
        <v>914314</v>
      </c>
      <c r="AJ57" s="91">
        <v>77963</v>
      </c>
      <c r="AK57" s="90">
        <v>958718</v>
      </c>
      <c r="AL57" s="89">
        <v>58959</v>
      </c>
      <c r="AM57" s="89">
        <v>0</v>
      </c>
      <c r="AN57" s="89">
        <v>0</v>
      </c>
      <c r="AO57" s="89">
        <v>0</v>
      </c>
      <c r="AP57" s="89">
        <v>0</v>
      </c>
      <c r="AQ57" s="89">
        <v>0</v>
      </c>
      <c r="AR57" s="89">
        <v>0</v>
      </c>
      <c r="AS57" s="89">
        <v>0</v>
      </c>
      <c r="AT57" s="89">
        <v>0</v>
      </c>
      <c r="AU57" s="89">
        <v>978000</v>
      </c>
      <c r="AV57" s="89">
        <v>0</v>
      </c>
      <c r="AW57" s="89">
        <v>1623381</v>
      </c>
      <c r="AX57" s="89">
        <v>0</v>
      </c>
      <c r="AY57" s="89">
        <v>78405</v>
      </c>
      <c r="AZ57" s="89">
        <v>78405</v>
      </c>
      <c r="BA57" s="89">
        <v>34324</v>
      </c>
      <c r="BB57" s="89">
        <v>1030</v>
      </c>
      <c r="BC57" s="89">
        <v>0</v>
      </c>
      <c r="BD57" s="89">
        <v>0</v>
      </c>
      <c r="BE57" s="89">
        <v>0</v>
      </c>
      <c r="BF57" s="89">
        <v>0</v>
      </c>
      <c r="BG57" s="89">
        <v>0</v>
      </c>
      <c r="BH57" s="92">
        <v>1493000</v>
      </c>
      <c r="BI57" s="92">
        <v>6808230</v>
      </c>
      <c r="BJ57" s="85" t="s">
        <v>973</v>
      </c>
      <c r="BK57" s="88">
        <v>23</v>
      </c>
      <c r="BL57" s="88">
        <v>6</v>
      </c>
      <c r="BM57" s="89">
        <v>93700</v>
      </c>
      <c r="BN57" s="89">
        <v>998400</v>
      </c>
      <c r="BO57" s="89">
        <v>1570196</v>
      </c>
      <c r="BP57" s="89">
        <v>36751.879999999997</v>
      </c>
      <c r="BQ57" s="89">
        <v>26740</v>
      </c>
      <c r="BR57" s="89">
        <v>2021283</v>
      </c>
      <c r="BS57" s="89">
        <v>1428200</v>
      </c>
      <c r="BT57" s="88">
        <v>50</v>
      </c>
      <c r="BU57" s="88">
        <v>23</v>
      </c>
      <c r="BV57" s="88">
        <v>100</v>
      </c>
      <c r="BW57" s="88">
        <v>23</v>
      </c>
      <c r="BX57" s="85" t="s">
        <v>912</v>
      </c>
      <c r="BY57" s="85" t="s">
        <v>912</v>
      </c>
    </row>
    <row r="58" spans="1:107" ht="16.5" customHeight="1" x14ac:dyDescent="0.3">
      <c r="A58" s="85" t="s">
        <v>2102</v>
      </c>
      <c r="B58" s="86" t="s">
        <v>725</v>
      </c>
      <c r="C58" s="86" t="s">
        <v>2103</v>
      </c>
      <c r="D58" s="87">
        <v>41640</v>
      </c>
      <c r="E58" s="87">
        <v>41974</v>
      </c>
      <c r="F58" s="85" t="s">
        <v>2104</v>
      </c>
      <c r="G58" s="85" t="s">
        <v>2102</v>
      </c>
      <c r="H58" s="85" t="s">
        <v>2105</v>
      </c>
      <c r="I58" s="85" t="s">
        <v>2106</v>
      </c>
      <c r="J58" s="85" t="s">
        <v>2107</v>
      </c>
      <c r="K58" s="85" t="s">
        <v>2108</v>
      </c>
      <c r="L58">
        <v>2005</v>
      </c>
      <c r="M58" s="87">
        <v>38626</v>
      </c>
      <c r="N58" s="88" t="s">
        <v>2109</v>
      </c>
      <c r="O58" s="88" t="s">
        <v>2110</v>
      </c>
      <c r="P58" s="88" t="s">
        <v>2111</v>
      </c>
      <c r="Q58" s="88" t="s">
        <v>2112</v>
      </c>
      <c r="R58" s="88" t="s">
        <v>1993</v>
      </c>
      <c r="S58" s="85" t="s">
        <v>2113</v>
      </c>
      <c r="T58" s="85" t="s">
        <v>2114</v>
      </c>
      <c r="U58" s="85" t="s">
        <v>2115</v>
      </c>
      <c r="V58" s="85" t="s">
        <v>681</v>
      </c>
      <c r="W58" s="85" t="s">
        <v>931</v>
      </c>
      <c r="X58" s="85" t="s">
        <v>918</v>
      </c>
      <c r="Y58" s="85" t="s">
        <v>1135</v>
      </c>
      <c r="Z58" s="88">
        <v>0</v>
      </c>
      <c r="AA58" s="88">
        <v>0</v>
      </c>
      <c r="AB58" s="88">
        <v>0</v>
      </c>
      <c r="AC58" s="88">
        <v>72</v>
      </c>
      <c r="AD58" s="88">
        <v>90</v>
      </c>
      <c r="AE58" s="88">
        <v>0</v>
      </c>
      <c r="AF58" s="88">
        <v>0</v>
      </c>
      <c r="AG58" s="89">
        <v>69984</v>
      </c>
      <c r="AH58" s="87">
        <v>42005</v>
      </c>
      <c r="AI58" s="90">
        <v>670379</v>
      </c>
      <c r="AJ58" s="91">
        <v>124785</v>
      </c>
      <c r="AK58" s="90">
        <v>722536.3</v>
      </c>
      <c r="AL58" s="89">
        <v>127872.99</v>
      </c>
      <c r="AM58" s="89">
        <v>0</v>
      </c>
      <c r="AN58" s="89">
        <v>0</v>
      </c>
      <c r="AO58" s="89">
        <v>0</v>
      </c>
      <c r="AP58" s="89">
        <v>0</v>
      </c>
      <c r="AQ58" s="89">
        <v>0</v>
      </c>
      <c r="AR58" s="89">
        <v>0</v>
      </c>
      <c r="AS58" s="89">
        <v>0</v>
      </c>
      <c r="AT58" s="89">
        <v>0</v>
      </c>
      <c r="AU58" s="89">
        <v>0</v>
      </c>
      <c r="AV58" s="89">
        <v>0</v>
      </c>
      <c r="AW58" s="89">
        <v>1146770</v>
      </c>
      <c r="AX58" s="89">
        <v>240481</v>
      </c>
      <c r="AY58" s="89">
        <v>0</v>
      </c>
      <c r="AZ58" s="89">
        <v>0</v>
      </c>
      <c r="BA58" s="89">
        <v>4045845</v>
      </c>
      <c r="BB58" s="89">
        <v>0</v>
      </c>
      <c r="BC58" s="89">
        <v>2650000</v>
      </c>
      <c r="BD58" s="89">
        <v>1000000</v>
      </c>
      <c r="BE58" s="89">
        <v>0</v>
      </c>
      <c r="BF58" s="89">
        <v>400000</v>
      </c>
      <c r="BG58" s="89">
        <v>0</v>
      </c>
      <c r="BH58" s="92">
        <v>4050000</v>
      </c>
      <c r="BI58" s="92">
        <v>15555000</v>
      </c>
      <c r="BJ58" s="85" t="s">
        <v>920</v>
      </c>
      <c r="BK58" s="88">
        <v>23</v>
      </c>
      <c r="BL58" s="88">
        <v>23</v>
      </c>
      <c r="BM58" s="89">
        <v>734080</v>
      </c>
      <c r="BN58" s="89">
        <v>1161660</v>
      </c>
      <c r="BO58" s="89">
        <v>1482492</v>
      </c>
      <c r="BP58" s="89">
        <v>94406</v>
      </c>
      <c r="BQ58" s="89">
        <v>96608</v>
      </c>
      <c r="BR58" s="89">
        <v>1691834</v>
      </c>
      <c r="BS58" s="89">
        <v>125211</v>
      </c>
      <c r="BT58" s="88">
        <v>50</v>
      </c>
      <c r="BU58" s="88">
        <v>23</v>
      </c>
      <c r="BV58" s="88">
        <v>100</v>
      </c>
      <c r="BW58" s="88">
        <v>23</v>
      </c>
      <c r="BX58" s="85" t="s">
        <v>912</v>
      </c>
      <c r="BY58" s="85" t="s">
        <v>912</v>
      </c>
    </row>
    <row r="59" spans="1:107" ht="16.5" customHeight="1" x14ac:dyDescent="0.3">
      <c r="A59" s="141" t="s">
        <v>571</v>
      </c>
      <c r="B59" s="94" t="s">
        <v>725</v>
      </c>
      <c r="C59" s="141" t="s">
        <v>2092</v>
      </c>
      <c r="D59" s="142">
        <v>38353</v>
      </c>
      <c r="E59" s="142">
        <v>38717</v>
      </c>
      <c r="F59" s="141" t="s">
        <v>2093</v>
      </c>
      <c r="G59" s="141" t="s">
        <v>2093</v>
      </c>
      <c r="H59" s="141" t="s">
        <v>2094</v>
      </c>
      <c r="I59" s="141" t="s">
        <v>2095</v>
      </c>
      <c r="L59">
        <v>1994</v>
      </c>
      <c r="M59" s="87">
        <v>34624</v>
      </c>
      <c r="N59" s="143" t="s">
        <v>2096</v>
      </c>
      <c r="Q59" s="143" t="s">
        <v>2097</v>
      </c>
      <c r="R59" s="143" t="s">
        <v>1760</v>
      </c>
      <c r="S59" s="141" t="s">
        <v>1980</v>
      </c>
      <c r="T59" s="144" t="s">
        <v>2098</v>
      </c>
      <c r="U59" s="144" t="s">
        <v>2099</v>
      </c>
      <c r="V59" s="86" t="s">
        <v>681</v>
      </c>
      <c r="W59" s="141" t="s">
        <v>1081</v>
      </c>
      <c r="X59" s="141" t="s">
        <v>918</v>
      </c>
      <c r="Y59" s="141" t="s">
        <v>2100</v>
      </c>
      <c r="Z59" s="141">
        <v>0</v>
      </c>
      <c r="AA59" s="141">
        <v>0</v>
      </c>
      <c r="AB59" s="141">
        <v>0</v>
      </c>
      <c r="AC59" s="143">
        <v>0</v>
      </c>
      <c r="AD59" s="143">
        <v>14000</v>
      </c>
      <c r="AE59" s="143">
        <v>0</v>
      </c>
      <c r="AF59" s="143">
        <v>1895</v>
      </c>
      <c r="AG59" s="108">
        <v>2004055</v>
      </c>
      <c r="AH59" s="95">
        <v>38717</v>
      </c>
      <c r="AI59" s="110">
        <v>43801584.799999997</v>
      </c>
      <c r="AJ59" s="110">
        <v>257183.23</v>
      </c>
      <c r="AK59" s="110">
        <v>24576207.780000001</v>
      </c>
      <c r="AL59" s="108">
        <v>1746871.77</v>
      </c>
      <c r="AM59" s="108">
        <v>19077774.57</v>
      </c>
      <c r="AN59" s="108">
        <v>1059656</v>
      </c>
      <c r="AO59" s="108">
        <v>0</v>
      </c>
      <c r="AP59" s="108">
        <v>0</v>
      </c>
      <c r="AQ59" s="108">
        <v>0</v>
      </c>
      <c r="AR59" s="108">
        <v>0</v>
      </c>
      <c r="AS59" s="108">
        <v>2019374.11</v>
      </c>
      <c r="AT59" s="108">
        <v>0</v>
      </c>
      <c r="AU59" s="108">
        <v>2197978.7999999998</v>
      </c>
      <c r="AV59" s="108">
        <v>192000</v>
      </c>
      <c r="AW59" s="108">
        <v>36926108</v>
      </c>
      <c r="AX59" s="108">
        <v>11834348</v>
      </c>
      <c r="AY59" s="108">
        <v>0</v>
      </c>
      <c r="AZ59" s="108">
        <v>0</v>
      </c>
      <c r="BA59" s="108">
        <v>0</v>
      </c>
      <c r="BB59" s="108">
        <v>0</v>
      </c>
      <c r="BC59" s="108">
        <v>72507000</v>
      </c>
      <c r="BD59" s="108">
        <v>0</v>
      </c>
      <c r="BE59" s="108">
        <v>0</v>
      </c>
      <c r="BF59" s="108">
        <v>0</v>
      </c>
      <c r="BG59" s="108">
        <v>0</v>
      </c>
      <c r="BH59" s="97">
        <f>AI59+AK59</f>
        <v>68377792.579999998</v>
      </c>
      <c r="BI59" s="97">
        <v>72507000</v>
      </c>
      <c r="BJ59" s="141" t="s">
        <v>2101</v>
      </c>
      <c r="BK59" s="141">
        <v>23</v>
      </c>
      <c r="BL59" s="141">
        <v>15</v>
      </c>
      <c r="BM59" s="108">
        <v>18487580</v>
      </c>
      <c r="BN59" s="108">
        <v>132316220</v>
      </c>
      <c r="BO59" s="108">
        <v>156000000</v>
      </c>
      <c r="BP59" s="108">
        <v>570908.35</v>
      </c>
      <c r="BQ59" s="108">
        <v>394587.8</v>
      </c>
      <c r="BR59" s="108">
        <v>12947175</v>
      </c>
      <c r="BS59" s="108">
        <v>10609473</v>
      </c>
      <c r="BT59" s="141">
        <v>50</v>
      </c>
      <c r="BU59" s="141">
        <v>15</v>
      </c>
      <c r="BV59" s="141">
        <v>100</v>
      </c>
      <c r="BW59" s="141">
        <v>15</v>
      </c>
      <c r="BZ59" s="86">
        <v>2008</v>
      </c>
      <c r="DA59" s="94"/>
      <c r="DB59" s="94"/>
      <c r="DC59" s="94"/>
    </row>
    <row r="60" spans="1:107" ht="16.5" customHeight="1" x14ac:dyDescent="0.3">
      <c r="A60" s="85" t="s">
        <v>903</v>
      </c>
      <c r="B60" s="86" t="s">
        <v>903</v>
      </c>
      <c r="C60" s="86" t="s">
        <v>1256</v>
      </c>
      <c r="D60" s="87">
        <v>41821</v>
      </c>
      <c r="E60" s="87">
        <v>42156</v>
      </c>
      <c r="F60" s="85" t="s">
        <v>922</v>
      </c>
      <c r="G60" s="85" t="s">
        <v>923</v>
      </c>
      <c r="H60" s="85" t="s">
        <v>907</v>
      </c>
      <c r="I60" s="85" t="s">
        <v>1257</v>
      </c>
      <c r="J60" s="85" t="s">
        <v>990</v>
      </c>
      <c r="K60" s="85" t="s">
        <v>1258</v>
      </c>
      <c r="L60">
        <v>2009</v>
      </c>
      <c r="M60" s="87">
        <v>39845</v>
      </c>
      <c r="N60" s="88" t="s">
        <v>1259</v>
      </c>
      <c r="O60" s="88" t="s">
        <v>912</v>
      </c>
      <c r="P60" s="88" t="s">
        <v>912</v>
      </c>
      <c r="Q60" s="88" t="s">
        <v>937</v>
      </c>
      <c r="R60" s="88" t="s">
        <v>938</v>
      </c>
      <c r="S60" s="85" t="s">
        <v>928</v>
      </c>
      <c r="T60" s="85" t="s">
        <v>1260</v>
      </c>
      <c r="U60" s="85" t="s">
        <v>1261</v>
      </c>
      <c r="V60" s="85" t="s">
        <v>941</v>
      </c>
      <c r="W60" s="85" t="s">
        <v>931</v>
      </c>
      <c r="X60" s="85" t="s">
        <v>918</v>
      </c>
      <c r="Y60" s="85" t="s">
        <v>1028</v>
      </c>
      <c r="Z60" s="88">
        <v>0</v>
      </c>
      <c r="AA60" s="88">
        <v>0</v>
      </c>
      <c r="AB60" s="88">
        <v>0</v>
      </c>
      <c r="AC60" s="88">
        <v>35</v>
      </c>
      <c r="AD60" s="88">
        <v>25</v>
      </c>
      <c r="AE60" s="88">
        <v>0</v>
      </c>
      <c r="AF60" s="88">
        <v>0</v>
      </c>
      <c r="AG60" s="89">
        <v>19552</v>
      </c>
      <c r="AH60" s="87">
        <v>42005</v>
      </c>
      <c r="AI60" s="90">
        <v>134919</v>
      </c>
      <c r="AJ60" s="91">
        <v>19552</v>
      </c>
      <c r="AK60" s="90">
        <v>8785</v>
      </c>
      <c r="AL60" s="89">
        <v>0</v>
      </c>
      <c r="AM60" s="89">
        <v>0</v>
      </c>
      <c r="AN60" s="89">
        <v>0</v>
      </c>
      <c r="AO60" s="89">
        <v>0</v>
      </c>
      <c r="AP60" s="89">
        <v>0</v>
      </c>
      <c r="AQ60" s="89">
        <v>0</v>
      </c>
      <c r="AR60" s="89">
        <v>0</v>
      </c>
      <c r="AS60" s="89">
        <v>0</v>
      </c>
      <c r="AT60" s="89">
        <v>0</v>
      </c>
      <c r="AU60" s="89">
        <v>642889.5</v>
      </c>
      <c r="AV60" s="89">
        <v>0</v>
      </c>
      <c r="AW60" s="89">
        <v>121836</v>
      </c>
      <c r="AX60" s="89">
        <v>78947</v>
      </c>
      <c r="AY60" s="89">
        <v>0</v>
      </c>
      <c r="AZ60" s="89">
        <v>0</v>
      </c>
      <c r="BA60" s="89">
        <v>2316</v>
      </c>
      <c r="BB60" s="89">
        <v>2316</v>
      </c>
      <c r="BC60" s="89">
        <v>0</v>
      </c>
      <c r="BD60" s="89">
        <v>0</v>
      </c>
      <c r="BE60" s="89">
        <v>0</v>
      </c>
      <c r="BF60" s="89">
        <v>0</v>
      </c>
      <c r="BG60" s="89">
        <v>0</v>
      </c>
      <c r="BH60" s="92">
        <v>600000</v>
      </c>
      <c r="BI60" s="92">
        <v>5156023</v>
      </c>
      <c r="BJ60" s="85" t="s">
        <v>920</v>
      </c>
      <c r="BK60" s="88">
        <v>23</v>
      </c>
      <c r="BL60" s="88">
        <v>17</v>
      </c>
      <c r="BM60" s="89">
        <v>293000</v>
      </c>
      <c r="BN60" s="89">
        <v>293120</v>
      </c>
      <c r="BO60" s="89">
        <v>1487378</v>
      </c>
      <c r="BP60" s="89">
        <v>0</v>
      </c>
      <c r="BQ60" s="89">
        <v>18913</v>
      </c>
      <c r="BR60" s="89">
        <v>115569</v>
      </c>
      <c r="BS60" s="89">
        <v>77096</v>
      </c>
      <c r="BT60" s="88">
        <v>50</v>
      </c>
      <c r="BU60" s="88">
        <v>23</v>
      </c>
      <c r="BV60" s="88">
        <v>100</v>
      </c>
      <c r="BW60" s="88">
        <v>23</v>
      </c>
      <c r="BX60" s="85" t="s">
        <v>912</v>
      </c>
      <c r="BY60" s="85" t="s">
        <v>912</v>
      </c>
    </row>
    <row r="61" spans="1:107" ht="16.5" customHeight="1" x14ac:dyDescent="0.3">
      <c r="A61" s="85" t="s">
        <v>903</v>
      </c>
      <c r="B61" s="86" t="s">
        <v>903</v>
      </c>
      <c r="C61" s="86" t="s">
        <v>1262</v>
      </c>
      <c r="D61" s="87">
        <v>41821</v>
      </c>
      <c r="E61" s="87">
        <v>42156</v>
      </c>
      <c r="F61" s="85" t="s">
        <v>922</v>
      </c>
      <c r="G61" s="85" t="s">
        <v>958</v>
      </c>
      <c r="H61" s="85" t="s">
        <v>907</v>
      </c>
      <c r="I61" s="85" t="s">
        <v>1263</v>
      </c>
      <c r="J61" s="85" t="s">
        <v>1264</v>
      </c>
      <c r="K61" s="85" t="s">
        <v>1265</v>
      </c>
      <c r="L61">
        <v>1999</v>
      </c>
      <c r="M61" s="87">
        <v>36192</v>
      </c>
      <c r="N61" s="88" t="s">
        <v>1266</v>
      </c>
      <c r="O61" s="88" t="s">
        <v>912</v>
      </c>
      <c r="P61" s="88" t="s">
        <v>912</v>
      </c>
      <c r="Q61" s="88" t="s">
        <v>947</v>
      </c>
      <c r="R61" s="88" t="s">
        <v>914</v>
      </c>
      <c r="S61" s="85" t="s">
        <v>928</v>
      </c>
      <c r="T61" s="85" t="s">
        <v>1267</v>
      </c>
      <c r="U61" s="85" t="s">
        <v>1268</v>
      </c>
      <c r="V61" s="85" t="s">
        <v>825</v>
      </c>
      <c r="W61" s="85" t="s">
        <v>931</v>
      </c>
      <c r="X61" s="85" t="s">
        <v>918</v>
      </c>
      <c r="Y61" s="85" t="s">
        <v>1028</v>
      </c>
      <c r="Z61" s="88">
        <v>0</v>
      </c>
      <c r="AA61" s="88">
        <v>0</v>
      </c>
      <c r="AB61" s="88">
        <v>0</v>
      </c>
      <c r="AC61" s="88">
        <v>1000</v>
      </c>
      <c r="AD61" s="88">
        <v>600</v>
      </c>
      <c r="AE61" s="88">
        <v>0</v>
      </c>
      <c r="AF61" s="88">
        <v>0</v>
      </c>
      <c r="AG61" s="89">
        <v>972</v>
      </c>
      <c r="AH61" s="87">
        <v>42005</v>
      </c>
      <c r="AI61" s="90">
        <v>648557</v>
      </c>
      <c r="AJ61" s="91">
        <v>972</v>
      </c>
      <c r="AK61" s="90">
        <v>1601410</v>
      </c>
      <c r="AL61" s="89">
        <v>0</v>
      </c>
      <c r="AM61" s="89">
        <v>0</v>
      </c>
      <c r="AN61" s="89">
        <v>0</v>
      </c>
      <c r="AO61" s="89">
        <v>0</v>
      </c>
      <c r="AP61" s="89">
        <v>0</v>
      </c>
      <c r="AQ61" s="89">
        <v>0</v>
      </c>
      <c r="AR61" s="89">
        <v>0</v>
      </c>
      <c r="AS61" s="89">
        <v>0</v>
      </c>
      <c r="AT61" s="89">
        <v>0</v>
      </c>
      <c r="AU61" s="89">
        <v>2600000</v>
      </c>
      <c r="AV61" s="89">
        <v>0</v>
      </c>
      <c r="AW61" s="89">
        <v>2212614</v>
      </c>
      <c r="AX61" s="89">
        <v>353172</v>
      </c>
      <c r="AY61" s="89">
        <v>0</v>
      </c>
      <c r="AZ61" s="89">
        <v>0</v>
      </c>
      <c r="BA61" s="89">
        <v>70381</v>
      </c>
      <c r="BB61" s="89">
        <v>4726</v>
      </c>
      <c r="BC61" s="89">
        <v>0</v>
      </c>
      <c r="BD61" s="89">
        <v>0</v>
      </c>
      <c r="BE61" s="89">
        <v>0</v>
      </c>
      <c r="BF61" s="89">
        <v>0</v>
      </c>
      <c r="BG61" s="89">
        <v>0</v>
      </c>
      <c r="BH61" s="92">
        <v>3600000</v>
      </c>
      <c r="BI61" s="92">
        <v>14502400</v>
      </c>
      <c r="BJ61" s="85" t="s">
        <v>920</v>
      </c>
      <c r="BK61" s="88">
        <v>23</v>
      </c>
      <c r="BL61" s="88">
        <v>6</v>
      </c>
      <c r="BM61" s="89">
        <v>356400</v>
      </c>
      <c r="BN61" s="89">
        <v>556600</v>
      </c>
      <c r="BO61" s="89">
        <v>2363850</v>
      </c>
      <c r="BP61" s="89">
        <v>4146.62</v>
      </c>
      <c r="BQ61" s="89">
        <v>420300</v>
      </c>
      <c r="BR61" s="89">
        <v>523164</v>
      </c>
      <c r="BS61" s="89">
        <v>182092</v>
      </c>
      <c r="BT61" s="88">
        <v>50</v>
      </c>
      <c r="BU61" s="88">
        <v>23</v>
      </c>
      <c r="BV61" s="88">
        <v>100</v>
      </c>
      <c r="BW61" s="88">
        <v>23</v>
      </c>
      <c r="BX61" s="85" t="s">
        <v>912</v>
      </c>
      <c r="BY61" s="85" t="s">
        <v>912</v>
      </c>
    </row>
    <row r="62" spans="1:107" ht="16.5" customHeight="1" x14ac:dyDescent="0.3">
      <c r="A62" s="85" t="s">
        <v>599</v>
      </c>
      <c r="B62" s="86" t="s">
        <v>725</v>
      </c>
      <c r="C62" s="86" t="s">
        <v>2571</v>
      </c>
      <c r="D62" s="87">
        <v>41821</v>
      </c>
      <c r="E62" s="87">
        <v>42156</v>
      </c>
      <c r="F62" s="85" t="s">
        <v>2572</v>
      </c>
      <c r="G62" s="85" t="s">
        <v>2573</v>
      </c>
      <c r="H62" s="85" t="s">
        <v>2574</v>
      </c>
      <c r="I62" s="85" t="s">
        <v>2575</v>
      </c>
      <c r="J62" s="85" t="s">
        <v>2576</v>
      </c>
      <c r="K62" s="85" t="s">
        <v>2577</v>
      </c>
      <c r="L62">
        <v>2005</v>
      </c>
      <c r="M62" s="87">
        <v>38412</v>
      </c>
      <c r="N62" s="88" t="s">
        <v>2578</v>
      </c>
      <c r="O62" s="88" t="s">
        <v>2579</v>
      </c>
      <c r="P62" s="88" t="s">
        <v>2580</v>
      </c>
      <c r="Q62" s="88" t="s">
        <v>2050</v>
      </c>
      <c r="R62" s="88" t="s">
        <v>2017</v>
      </c>
      <c r="S62" s="85" t="s">
        <v>819</v>
      </c>
      <c r="T62" s="85" t="s">
        <v>2581</v>
      </c>
      <c r="U62" s="85" t="s">
        <v>2582</v>
      </c>
      <c r="V62" s="85" t="s">
        <v>681</v>
      </c>
      <c r="W62" s="85" t="s">
        <v>931</v>
      </c>
      <c r="X62" s="85" t="s">
        <v>1532</v>
      </c>
      <c r="Y62" s="85" t="s">
        <v>1135</v>
      </c>
      <c r="Z62" s="88">
        <v>0</v>
      </c>
      <c r="AA62" s="88">
        <v>0</v>
      </c>
      <c r="AB62" s="88">
        <v>0</v>
      </c>
      <c r="AC62" s="88">
        <v>0</v>
      </c>
      <c r="AD62" s="88">
        <v>0</v>
      </c>
      <c r="AE62" s="88">
        <v>0</v>
      </c>
      <c r="AF62" s="88">
        <v>0</v>
      </c>
      <c r="AG62" s="89">
        <v>395660</v>
      </c>
      <c r="AH62" s="87">
        <v>42005</v>
      </c>
      <c r="AI62" s="90">
        <v>425239</v>
      </c>
      <c r="AJ62" s="91">
        <v>364007</v>
      </c>
      <c r="AK62" s="90">
        <v>38630</v>
      </c>
      <c r="AL62" s="89">
        <v>31653</v>
      </c>
      <c r="AM62" s="89">
        <v>0</v>
      </c>
      <c r="AN62" s="89">
        <v>0</v>
      </c>
      <c r="AO62" s="89">
        <v>0</v>
      </c>
      <c r="AP62" s="89">
        <v>0</v>
      </c>
      <c r="AQ62" s="89">
        <v>0</v>
      </c>
      <c r="AR62" s="89">
        <v>0</v>
      </c>
      <c r="AS62" s="89">
        <v>0</v>
      </c>
      <c r="AT62" s="89">
        <v>0</v>
      </c>
      <c r="AU62" s="89">
        <v>0</v>
      </c>
      <c r="AV62" s="89">
        <v>0</v>
      </c>
      <c r="AW62" s="89">
        <v>0</v>
      </c>
      <c r="AX62" s="89">
        <v>0</v>
      </c>
      <c r="AY62" s="89">
        <v>0</v>
      </c>
      <c r="AZ62" s="89">
        <v>0</v>
      </c>
      <c r="BA62" s="89">
        <v>100000</v>
      </c>
      <c r="BB62" s="89">
        <v>0</v>
      </c>
      <c r="BC62" s="89">
        <v>0</v>
      </c>
      <c r="BD62" s="89">
        <v>0</v>
      </c>
      <c r="BE62" s="89">
        <v>0</v>
      </c>
      <c r="BF62" s="89">
        <v>10000</v>
      </c>
      <c r="BG62" s="89">
        <v>450000</v>
      </c>
      <c r="BH62" s="92">
        <v>460000</v>
      </c>
      <c r="BI62" s="92">
        <v>1500000</v>
      </c>
      <c r="BJ62" s="85" t="s">
        <v>1279</v>
      </c>
      <c r="BK62" s="88">
        <v>0</v>
      </c>
      <c r="BL62" s="88">
        <v>0</v>
      </c>
      <c r="BM62" s="89">
        <v>615350</v>
      </c>
      <c r="BN62" s="89">
        <v>494600</v>
      </c>
      <c r="BO62" s="89">
        <v>0</v>
      </c>
      <c r="BP62" s="89">
        <v>0</v>
      </c>
      <c r="BQ62" s="89">
        <v>0</v>
      </c>
      <c r="BR62" s="89">
        <v>0</v>
      </c>
      <c r="BS62" s="89">
        <v>0</v>
      </c>
      <c r="BT62" s="88">
        <v>0</v>
      </c>
      <c r="BU62" s="88">
        <v>0</v>
      </c>
      <c r="BV62" s="88">
        <v>0</v>
      </c>
      <c r="BW62" s="88">
        <v>0</v>
      </c>
      <c r="BX62" s="85" t="s">
        <v>912</v>
      </c>
      <c r="BY62" s="85" t="s">
        <v>912</v>
      </c>
    </row>
    <row r="63" spans="1:107" ht="16.5" customHeight="1" x14ac:dyDescent="0.3">
      <c r="A63" s="123" t="s">
        <v>797</v>
      </c>
      <c r="B63" s="86" t="s">
        <v>725</v>
      </c>
      <c r="C63" s="123" t="s">
        <v>2236</v>
      </c>
      <c r="D63" s="124">
        <v>40725</v>
      </c>
      <c r="E63" s="124">
        <v>41090</v>
      </c>
      <c r="F63" s="123" t="s">
        <v>2237</v>
      </c>
      <c r="G63" s="123" t="s">
        <v>2238</v>
      </c>
      <c r="H63" s="123" t="s">
        <v>2239</v>
      </c>
      <c r="I63" s="123" t="s">
        <v>2240</v>
      </c>
      <c r="J63" s="123" t="s">
        <v>2241</v>
      </c>
      <c r="K63" s="123" t="s">
        <v>912</v>
      </c>
      <c r="L63">
        <v>1997</v>
      </c>
      <c r="M63" s="87">
        <v>35695</v>
      </c>
      <c r="N63" s="125" t="s">
        <v>2242</v>
      </c>
      <c r="O63" s="125" t="s">
        <v>912</v>
      </c>
      <c r="P63" s="125" t="s">
        <v>912</v>
      </c>
      <c r="Q63" s="125" t="s">
        <v>2243</v>
      </c>
      <c r="R63" s="125" t="s">
        <v>2017</v>
      </c>
      <c r="S63" s="123" t="s">
        <v>2167</v>
      </c>
      <c r="T63" s="123" t="s">
        <v>2244</v>
      </c>
      <c r="U63" s="123" t="s">
        <v>2245</v>
      </c>
      <c r="V63" s="123" t="s">
        <v>825</v>
      </c>
      <c r="W63" s="123" t="s">
        <v>2246</v>
      </c>
      <c r="X63" s="123" t="s">
        <v>1425</v>
      </c>
      <c r="Y63" s="123" t="s">
        <v>2247</v>
      </c>
      <c r="Z63" s="125">
        <v>0</v>
      </c>
      <c r="AA63" s="125">
        <v>0</v>
      </c>
      <c r="AB63" s="125">
        <v>0</v>
      </c>
      <c r="AC63" s="125">
        <v>25</v>
      </c>
      <c r="AD63" s="125">
        <v>280</v>
      </c>
      <c r="AE63" s="125">
        <v>0</v>
      </c>
      <c r="AF63" s="125">
        <v>0</v>
      </c>
      <c r="AG63" s="126">
        <v>0</v>
      </c>
      <c r="AH63" s="124">
        <v>41090</v>
      </c>
      <c r="AI63" s="126">
        <v>3181766</v>
      </c>
      <c r="AJ63" s="126">
        <v>0</v>
      </c>
      <c r="AK63" s="126">
        <v>523765</v>
      </c>
      <c r="AL63" s="126">
        <v>0</v>
      </c>
      <c r="AM63" s="126">
        <v>1072400</v>
      </c>
      <c r="AN63" s="126">
        <v>0</v>
      </c>
      <c r="AO63" s="126">
        <v>528480</v>
      </c>
      <c r="AP63" s="126">
        <v>0</v>
      </c>
      <c r="AQ63" s="126">
        <v>0</v>
      </c>
      <c r="AR63" s="126">
        <v>0</v>
      </c>
      <c r="AS63" s="126">
        <v>0</v>
      </c>
      <c r="AT63" s="126">
        <v>0</v>
      </c>
      <c r="AU63" s="126">
        <v>102447</v>
      </c>
      <c r="AV63" s="126">
        <v>0</v>
      </c>
      <c r="AW63" s="126">
        <v>3669156</v>
      </c>
      <c r="AX63" s="126">
        <v>0</v>
      </c>
      <c r="AY63" s="126">
        <v>1691380</v>
      </c>
      <c r="AZ63" s="126">
        <v>0</v>
      </c>
      <c r="BA63" s="126">
        <v>0</v>
      </c>
      <c r="BB63" s="126">
        <v>0</v>
      </c>
      <c r="BC63" s="126">
        <v>1600880</v>
      </c>
      <c r="BD63" s="126">
        <v>0</v>
      </c>
      <c r="BE63" s="126">
        <v>102445</v>
      </c>
      <c r="BF63" s="126">
        <v>0</v>
      </c>
      <c r="BG63" s="126">
        <v>0</v>
      </c>
      <c r="BH63" s="126">
        <v>1703327</v>
      </c>
      <c r="BI63" s="126">
        <v>32200000</v>
      </c>
      <c r="BJ63" s="123" t="s">
        <v>2248</v>
      </c>
      <c r="BK63" s="125">
        <v>12</v>
      </c>
      <c r="BL63" s="125">
        <v>0</v>
      </c>
      <c r="BM63" s="126">
        <v>249130</v>
      </c>
      <c r="BN63" s="126">
        <v>11520030</v>
      </c>
      <c r="BO63" s="126">
        <v>11769160</v>
      </c>
      <c r="BP63" s="126">
        <v>15967</v>
      </c>
      <c r="BQ63" s="126">
        <v>20826</v>
      </c>
      <c r="BR63" s="126">
        <v>70000</v>
      </c>
      <c r="BS63" s="126">
        <v>913000</v>
      </c>
      <c r="BT63" s="125">
        <v>50</v>
      </c>
      <c r="BU63" s="125">
        <v>8</v>
      </c>
      <c r="BV63" s="125">
        <v>100</v>
      </c>
      <c r="BW63" s="125">
        <v>8</v>
      </c>
      <c r="BX63" s="123" t="s">
        <v>2249</v>
      </c>
      <c r="BY63" s="123" t="s">
        <v>912</v>
      </c>
      <c r="BZ63" s="86">
        <v>2009</v>
      </c>
    </row>
    <row r="64" spans="1:107" ht="16.5" customHeight="1" x14ac:dyDescent="0.3">
      <c r="A64" s="128" t="s">
        <v>418</v>
      </c>
      <c r="B64" s="116" t="s">
        <v>725</v>
      </c>
      <c r="C64" s="128" t="s">
        <v>2627</v>
      </c>
      <c r="D64" s="130"/>
      <c r="E64" s="130"/>
      <c r="F64" s="128"/>
      <c r="G64" s="128"/>
      <c r="H64" s="128"/>
      <c r="I64" s="128"/>
      <c r="J64" s="128"/>
      <c r="K64" s="128"/>
      <c r="L64">
        <v>1988</v>
      </c>
      <c r="M64" s="87"/>
      <c r="N64" s="131"/>
      <c r="O64" s="131"/>
      <c r="P64" s="131"/>
      <c r="Q64" s="131"/>
      <c r="R64" s="131"/>
      <c r="S64" s="128" t="s">
        <v>2628</v>
      </c>
      <c r="T64" s="128"/>
      <c r="U64" s="128"/>
      <c r="V64" s="116" t="s">
        <v>681</v>
      </c>
      <c r="W64" s="128"/>
      <c r="X64" s="128"/>
      <c r="Y64" s="128"/>
      <c r="Z64" s="131"/>
      <c r="AA64" s="131"/>
      <c r="AB64" s="131"/>
      <c r="AC64" s="131"/>
      <c r="AD64" s="131"/>
      <c r="AE64" s="131"/>
      <c r="AF64" s="131"/>
      <c r="AG64" s="145"/>
      <c r="AH64" s="130"/>
      <c r="AI64" s="121">
        <v>646414.38</v>
      </c>
      <c r="AJ64" s="113"/>
      <c r="AK64" s="113"/>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14">
        <v>410000</v>
      </c>
      <c r="BI64" s="114">
        <v>16000000</v>
      </c>
      <c r="BJ64" s="128"/>
      <c r="BK64" s="131"/>
      <c r="BL64" s="131"/>
      <c r="BM64" s="145"/>
      <c r="BN64" s="145"/>
      <c r="BO64" s="145"/>
      <c r="BP64" s="145"/>
      <c r="BQ64" s="145"/>
      <c r="BR64" s="145"/>
      <c r="BS64" s="145"/>
      <c r="BT64" s="131"/>
      <c r="BU64" s="131"/>
      <c r="BV64" s="131"/>
      <c r="BW64" s="131"/>
      <c r="BX64" s="128"/>
      <c r="BY64" s="128"/>
      <c r="BZ64" s="116">
        <v>1991</v>
      </c>
      <c r="CA64" s="116"/>
      <c r="CB64" s="116"/>
      <c r="CC64" s="116"/>
      <c r="CD64" s="116"/>
      <c r="CE64" s="116"/>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94"/>
      <c r="DB64" s="94"/>
      <c r="DC64" s="94"/>
    </row>
    <row r="65" spans="1:107" ht="16.5" customHeight="1" x14ac:dyDescent="0.3">
      <c r="A65" s="85" t="s">
        <v>903</v>
      </c>
      <c r="B65" s="86" t="s">
        <v>903</v>
      </c>
      <c r="C65" s="86" t="s">
        <v>1269</v>
      </c>
      <c r="D65" s="87">
        <v>41821</v>
      </c>
      <c r="E65" s="87">
        <v>42156</v>
      </c>
      <c r="F65" s="85" t="s">
        <v>922</v>
      </c>
      <c r="G65" s="85" t="s">
        <v>958</v>
      </c>
      <c r="H65" s="85" t="s">
        <v>907</v>
      </c>
      <c r="I65" s="85" t="s">
        <v>1270</v>
      </c>
      <c r="J65" s="85" t="s">
        <v>1271</v>
      </c>
      <c r="K65" s="85" t="s">
        <v>1272</v>
      </c>
      <c r="L65">
        <v>1999</v>
      </c>
      <c r="M65" s="87">
        <v>36192</v>
      </c>
      <c r="N65" s="88" t="s">
        <v>1273</v>
      </c>
      <c r="O65" s="88" t="s">
        <v>1274</v>
      </c>
      <c r="P65" s="88" t="s">
        <v>1275</v>
      </c>
      <c r="Q65" s="88" t="s">
        <v>947</v>
      </c>
      <c r="R65" s="88" t="s">
        <v>914</v>
      </c>
      <c r="S65" s="85" t="s">
        <v>928</v>
      </c>
      <c r="T65" s="85" t="s">
        <v>1276</v>
      </c>
      <c r="U65" s="85" t="s">
        <v>1277</v>
      </c>
      <c r="V65" s="85" t="s">
        <v>1278</v>
      </c>
      <c r="W65" s="85" t="s">
        <v>931</v>
      </c>
      <c r="X65" s="85" t="s">
        <v>918</v>
      </c>
      <c r="Y65" s="85" t="s">
        <v>1117</v>
      </c>
      <c r="Z65" s="88">
        <v>0</v>
      </c>
      <c r="AA65" s="88">
        <v>0</v>
      </c>
      <c r="AB65" s="88">
        <v>0</v>
      </c>
      <c r="AC65" s="88">
        <v>1000</v>
      </c>
      <c r="AD65" s="88">
        <v>600</v>
      </c>
      <c r="AE65" s="88">
        <v>0</v>
      </c>
      <c r="AF65" s="88">
        <v>0</v>
      </c>
      <c r="AG65" s="89">
        <v>4721500</v>
      </c>
      <c r="AH65" s="87">
        <v>42005</v>
      </c>
      <c r="AI65" s="90">
        <v>30763811</v>
      </c>
      <c r="AJ65" s="91">
        <v>4219816</v>
      </c>
      <c r="AK65" s="90">
        <v>14401982</v>
      </c>
      <c r="AL65" s="89">
        <v>501674</v>
      </c>
      <c r="AM65" s="89">
        <v>0</v>
      </c>
      <c r="AN65" s="89">
        <v>0</v>
      </c>
      <c r="AO65" s="89">
        <v>0</v>
      </c>
      <c r="AP65" s="89">
        <v>0</v>
      </c>
      <c r="AQ65" s="89">
        <v>0</v>
      </c>
      <c r="AR65" s="89">
        <v>0</v>
      </c>
      <c r="AS65" s="89">
        <v>0</v>
      </c>
      <c r="AT65" s="89">
        <v>0</v>
      </c>
      <c r="AU65" s="89">
        <v>50000000</v>
      </c>
      <c r="AV65" s="89">
        <v>0</v>
      </c>
      <c r="AW65" s="89">
        <v>44738876</v>
      </c>
      <c r="AX65" s="89">
        <v>3638501</v>
      </c>
      <c r="AY65" s="89">
        <v>0</v>
      </c>
      <c r="AZ65" s="89">
        <v>0</v>
      </c>
      <c r="BA65" s="89">
        <v>3667664</v>
      </c>
      <c r="BB65" s="89">
        <v>3638501</v>
      </c>
      <c r="BC65" s="89">
        <v>0</v>
      </c>
      <c r="BD65" s="89">
        <v>0</v>
      </c>
      <c r="BE65" s="89">
        <v>0</v>
      </c>
      <c r="BF65" s="89">
        <v>0</v>
      </c>
      <c r="BG65" s="89">
        <v>0</v>
      </c>
      <c r="BH65" s="92">
        <v>41240000</v>
      </c>
      <c r="BI65" s="92">
        <v>193471000</v>
      </c>
      <c r="BJ65" s="85" t="s">
        <v>1279</v>
      </c>
      <c r="BK65" s="88">
        <v>0</v>
      </c>
      <c r="BL65" s="88">
        <v>0</v>
      </c>
      <c r="BM65" s="89">
        <v>1460070</v>
      </c>
      <c r="BN65" s="89">
        <v>6034230</v>
      </c>
      <c r="BO65" s="89">
        <v>35668018</v>
      </c>
      <c r="BP65" s="89">
        <v>27216.1</v>
      </c>
      <c r="BQ65" s="89">
        <v>1815800</v>
      </c>
      <c r="BR65" s="89">
        <v>46440025</v>
      </c>
      <c r="BS65" s="89">
        <v>2777960</v>
      </c>
      <c r="BT65" s="88">
        <v>50</v>
      </c>
      <c r="BU65" s="88">
        <v>23</v>
      </c>
      <c r="BV65" s="88">
        <v>100</v>
      </c>
      <c r="BW65" s="88">
        <v>23</v>
      </c>
      <c r="BX65" s="85" t="s">
        <v>912</v>
      </c>
      <c r="BY65" s="85" t="s">
        <v>912</v>
      </c>
    </row>
    <row r="66" spans="1:107" ht="16.5" customHeight="1" x14ac:dyDescent="0.3">
      <c r="A66" s="112" t="s">
        <v>2196</v>
      </c>
      <c r="B66" s="94" t="s">
        <v>725</v>
      </c>
      <c r="C66" s="112" t="s">
        <v>2196</v>
      </c>
      <c r="D66" s="99"/>
      <c r="E66" s="99"/>
      <c r="F66" s="98"/>
      <c r="G66" s="98"/>
      <c r="H66" s="98"/>
      <c r="I66" s="98"/>
      <c r="J66" s="98"/>
      <c r="K66" s="98"/>
      <c r="L66">
        <v>1991</v>
      </c>
      <c r="M66" s="87"/>
      <c r="N66" s="100"/>
      <c r="O66" s="101"/>
      <c r="P66" s="101"/>
      <c r="Q66" s="100"/>
      <c r="R66" s="100"/>
      <c r="S66" s="98"/>
      <c r="T66" s="98"/>
      <c r="U66" s="102"/>
      <c r="V66" s="94" t="s">
        <v>681</v>
      </c>
      <c r="W66" s="98"/>
      <c r="X66" s="98"/>
      <c r="Y66" s="98"/>
      <c r="Z66" s="98"/>
      <c r="AA66" s="98"/>
      <c r="AB66" s="98"/>
      <c r="AC66" s="98"/>
      <c r="AD66" s="98"/>
      <c r="AE66" s="98"/>
      <c r="AF66" s="98"/>
      <c r="AG66" s="103"/>
      <c r="AH66" s="99"/>
      <c r="AI66" s="104">
        <v>872009.22</v>
      </c>
      <c r="AJ66" s="104"/>
      <c r="AK66" s="104"/>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14">
        <v>545000</v>
      </c>
      <c r="BI66" s="114">
        <v>4000000</v>
      </c>
      <c r="BJ66" s="98"/>
      <c r="BK66" s="98"/>
      <c r="BL66" s="98"/>
      <c r="BM66" s="103"/>
      <c r="BN66" s="103"/>
      <c r="BO66" s="103"/>
      <c r="BP66" s="103"/>
      <c r="BQ66" s="103"/>
      <c r="BR66" s="103"/>
      <c r="BS66" s="103"/>
      <c r="BT66" s="98"/>
      <c r="BU66" s="98"/>
      <c r="BV66" s="98"/>
      <c r="BW66" s="98"/>
      <c r="BX66" s="94"/>
      <c r="BY66" s="94"/>
      <c r="BZ66" s="94">
        <v>2005</v>
      </c>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111"/>
      <c r="DB66" s="111"/>
      <c r="DC66" s="111"/>
    </row>
    <row r="67" spans="1:107" ht="16.5" customHeight="1" x14ac:dyDescent="0.3">
      <c r="A67" s="128" t="s">
        <v>485</v>
      </c>
      <c r="B67" s="94" t="s">
        <v>725</v>
      </c>
      <c r="C67" s="128" t="s">
        <v>2205</v>
      </c>
      <c r="D67" s="130">
        <v>39722</v>
      </c>
      <c r="E67" s="130">
        <v>40086</v>
      </c>
      <c r="F67" s="128" t="s">
        <v>2206</v>
      </c>
      <c r="G67" s="128" t="s">
        <v>2207</v>
      </c>
      <c r="H67" s="128" t="s">
        <v>2208</v>
      </c>
      <c r="I67" s="128" t="s">
        <v>2209</v>
      </c>
      <c r="J67" s="128" t="s">
        <v>2210</v>
      </c>
      <c r="K67" s="128" t="s">
        <v>2211</v>
      </c>
      <c r="L67">
        <v>1998</v>
      </c>
      <c r="M67" s="87">
        <v>36123</v>
      </c>
      <c r="N67" s="131" t="s">
        <v>2212</v>
      </c>
      <c r="O67" s="131" t="s">
        <v>2213</v>
      </c>
      <c r="P67" s="131" t="s">
        <v>2214</v>
      </c>
      <c r="Q67" s="131" t="s">
        <v>2215</v>
      </c>
      <c r="R67" s="131" t="s">
        <v>1456</v>
      </c>
      <c r="S67" s="128" t="s">
        <v>2216</v>
      </c>
      <c r="T67" s="128" t="s">
        <v>2217</v>
      </c>
      <c r="U67" s="128" t="s">
        <v>2218</v>
      </c>
      <c r="V67" s="116" t="s">
        <v>681</v>
      </c>
      <c r="W67" s="128" t="s">
        <v>2219</v>
      </c>
      <c r="X67" s="128" t="s">
        <v>1425</v>
      </c>
      <c r="Y67" s="128" t="s">
        <v>2220</v>
      </c>
      <c r="Z67" s="131">
        <v>0</v>
      </c>
      <c r="AA67" s="131">
        <v>0</v>
      </c>
      <c r="AB67" s="131">
        <v>0</v>
      </c>
      <c r="AC67" s="131">
        <v>145</v>
      </c>
      <c r="AD67" s="131">
        <v>122</v>
      </c>
      <c r="AE67" s="131">
        <v>0</v>
      </c>
      <c r="AF67" s="131">
        <v>0</v>
      </c>
      <c r="AG67" s="145">
        <v>29167.29</v>
      </c>
      <c r="AH67" s="130">
        <v>40086</v>
      </c>
      <c r="AI67" s="113">
        <v>292128</v>
      </c>
      <c r="AJ67" s="113">
        <v>0.75</v>
      </c>
      <c r="AK67" s="113">
        <v>1381397.48</v>
      </c>
      <c r="AL67" s="145">
        <v>29166.54</v>
      </c>
      <c r="AM67" s="145">
        <v>0</v>
      </c>
      <c r="AN67" s="145">
        <v>0</v>
      </c>
      <c r="AO67" s="145">
        <v>317930.81</v>
      </c>
      <c r="AP67" s="145">
        <v>0</v>
      </c>
      <c r="AQ67" s="145">
        <v>0</v>
      </c>
      <c r="AR67" s="145">
        <v>0</v>
      </c>
      <c r="AS67" s="145">
        <v>1100000</v>
      </c>
      <c r="AT67" s="145">
        <v>0</v>
      </c>
      <c r="AU67" s="145">
        <v>805839.92</v>
      </c>
      <c r="AV67" s="145">
        <v>0</v>
      </c>
      <c r="AW67" s="145">
        <v>2107561.11</v>
      </c>
      <c r="AX67" s="145">
        <v>177580</v>
      </c>
      <c r="AY67" s="145">
        <v>2233500</v>
      </c>
      <c r="AZ67" s="145">
        <v>0</v>
      </c>
      <c r="BA67" s="145">
        <v>60000</v>
      </c>
      <c r="BB67" s="145">
        <v>15000</v>
      </c>
      <c r="BC67" s="145">
        <v>325000</v>
      </c>
      <c r="BD67" s="145">
        <v>1100000</v>
      </c>
      <c r="BE67" s="145">
        <v>260000</v>
      </c>
      <c r="BF67" s="145">
        <v>600000</v>
      </c>
      <c r="BG67" s="145">
        <v>0</v>
      </c>
      <c r="BH67" s="137">
        <v>2285000</v>
      </c>
      <c r="BI67" s="137">
        <v>14050000</v>
      </c>
      <c r="BJ67" s="128" t="s">
        <v>1083</v>
      </c>
      <c r="BK67" s="131">
        <v>8</v>
      </c>
      <c r="BL67" s="131">
        <v>1</v>
      </c>
      <c r="BM67" s="145">
        <v>936770</v>
      </c>
      <c r="BN67" s="145">
        <v>1134222</v>
      </c>
      <c r="BO67" s="145">
        <v>2070992</v>
      </c>
      <c r="BP67" s="145">
        <v>58373.22</v>
      </c>
      <c r="BQ67" s="145">
        <v>51076</v>
      </c>
      <c r="BR67" s="145">
        <v>250000</v>
      </c>
      <c r="BS67" s="145">
        <v>104000</v>
      </c>
      <c r="BT67" s="131">
        <v>50</v>
      </c>
      <c r="BU67" s="131">
        <v>8</v>
      </c>
      <c r="BV67" s="131">
        <v>100</v>
      </c>
      <c r="BW67" s="131">
        <v>8</v>
      </c>
      <c r="BX67" s="128" t="s">
        <v>912</v>
      </c>
      <c r="BY67" s="128" t="s">
        <v>912</v>
      </c>
      <c r="BZ67" s="116">
        <v>2010</v>
      </c>
      <c r="CA67" s="116"/>
      <c r="CB67" s="116"/>
      <c r="CC67" s="116"/>
      <c r="CD67" s="116"/>
      <c r="CE67" s="116"/>
      <c r="CF67" s="116"/>
      <c r="CG67" s="116"/>
      <c r="CH67" s="116"/>
      <c r="CI67" s="116"/>
      <c r="CJ67" s="116"/>
      <c r="CK67" s="116"/>
      <c r="CL67" s="116"/>
      <c r="CM67" s="116"/>
      <c r="CN67" s="116"/>
      <c r="CO67" s="116"/>
      <c r="CP67" s="116"/>
      <c r="CQ67" s="116"/>
      <c r="CR67" s="116"/>
      <c r="CS67" s="116"/>
      <c r="CT67" s="116"/>
      <c r="CU67" s="116"/>
      <c r="CV67" s="116"/>
      <c r="CW67" s="116"/>
      <c r="CX67" s="116"/>
      <c r="CY67" s="116"/>
      <c r="CZ67" s="116"/>
      <c r="DA67" s="94"/>
      <c r="DB67" s="94"/>
      <c r="DC67" s="94"/>
    </row>
    <row r="68" spans="1:107" ht="16.5" customHeight="1" x14ac:dyDescent="0.3">
      <c r="A68" s="98" t="s">
        <v>797</v>
      </c>
      <c r="B68" s="94" t="s">
        <v>725</v>
      </c>
      <c r="C68" s="98" t="s">
        <v>797</v>
      </c>
      <c r="D68" s="99"/>
      <c r="E68" s="99"/>
      <c r="F68" s="98"/>
      <c r="G68" s="98"/>
      <c r="H68" s="98"/>
      <c r="I68" s="98"/>
      <c r="J68" s="98"/>
      <c r="K68" s="94"/>
      <c r="L68">
        <v>1989</v>
      </c>
      <c r="M68" s="87"/>
      <c r="N68" s="100"/>
      <c r="O68" s="101"/>
      <c r="P68" s="101"/>
      <c r="Q68" s="100"/>
      <c r="R68" s="100"/>
      <c r="S68" s="98"/>
      <c r="T68" s="98"/>
      <c r="U68" s="102"/>
      <c r="V68" s="94" t="s">
        <v>825</v>
      </c>
      <c r="W68" s="98"/>
      <c r="X68" s="98"/>
      <c r="Y68" s="98"/>
      <c r="Z68" s="98"/>
      <c r="AA68" s="98"/>
      <c r="AB68" s="98"/>
      <c r="AC68" s="98"/>
      <c r="AD68" s="98"/>
      <c r="AE68" s="98"/>
      <c r="AF68" s="98"/>
      <c r="AG68" s="103"/>
      <c r="AH68" s="99"/>
      <c r="AI68" s="104">
        <v>2537836.1</v>
      </c>
      <c r="AJ68" s="104"/>
      <c r="AK68" s="104"/>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14">
        <f>AI68</f>
        <v>2537836.1</v>
      </c>
      <c r="BI68" s="105"/>
      <c r="BJ68" s="98"/>
      <c r="BK68" s="98"/>
      <c r="BL68" s="98"/>
      <c r="BM68" s="103"/>
      <c r="BN68" s="103"/>
      <c r="BO68" s="103"/>
      <c r="BP68" s="103"/>
      <c r="BQ68" s="103"/>
      <c r="BR68" s="103"/>
      <c r="BS68" s="103"/>
      <c r="BT68" s="98"/>
      <c r="BU68" s="98"/>
      <c r="BV68" s="98"/>
      <c r="BW68" s="98"/>
      <c r="BX68" s="98"/>
      <c r="BY68" s="94"/>
      <c r="BZ68" s="94">
        <v>1995</v>
      </c>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row>
    <row r="69" spans="1:107" ht="16.5" customHeight="1" x14ac:dyDescent="0.3">
      <c r="A69" s="85" t="s">
        <v>742</v>
      </c>
      <c r="B69" s="86" t="s">
        <v>725</v>
      </c>
      <c r="C69" s="86" t="s">
        <v>2313</v>
      </c>
      <c r="D69" s="87">
        <v>41640</v>
      </c>
      <c r="E69" s="87">
        <v>41974</v>
      </c>
      <c r="F69" s="85" t="s">
        <v>2314</v>
      </c>
      <c r="G69" s="85" t="s">
        <v>2315</v>
      </c>
      <c r="H69" s="85" t="s">
        <v>2316</v>
      </c>
      <c r="I69" s="85" t="s">
        <v>2317</v>
      </c>
      <c r="J69" s="85" t="s">
        <v>2318</v>
      </c>
      <c r="K69" s="85" t="s">
        <v>2027</v>
      </c>
      <c r="L69">
        <v>2001</v>
      </c>
      <c r="M69" s="87">
        <v>37165</v>
      </c>
      <c r="N69" s="88" t="s">
        <v>2319</v>
      </c>
      <c r="O69" s="88" t="s">
        <v>912</v>
      </c>
      <c r="P69" s="88" t="s">
        <v>912</v>
      </c>
      <c r="Q69" s="88" t="s">
        <v>2310</v>
      </c>
      <c r="R69" s="88" t="s">
        <v>2320</v>
      </c>
      <c r="S69" s="85" t="s">
        <v>2321</v>
      </c>
      <c r="T69" s="85" t="s">
        <v>2322</v>
      </c>
      <c r="U69" s="85" t="s">
        <v>2323</v>
      </c>
      <c r="V69" s="85" t="s">
        <v>681</v>
      </c>
      <c r="W69" s="85" t="s">
        <v>931</v>
      </c>
      <c r="X69" s="85" t="s">
        <v>918</v>
      </c>
      <c r="Y69" s="85" t="s">
        <v>1028</v>
      </c>
      <c r="Z69" s="88">
        <v>0</v>
      </c>
      <c r="AA69" s="88">
        <v>0</v>
      </c>
      <c r="AB69" s="88">
        <v>0</v>
      </c>
      <c r="AC69" s="88">
        <v>0</v>
      </c>
      <c r="AD69" s="88">
        <v>0</v>
      </c>
      <c r="AE69" s="88">
        <v>0</v>
      </c>
      <c r="AF69" s="88">
        <v>0</v>
      </c>
      <c r="AG69" s="89">
        <v>0</v>
      </c>
      <c r="AH69" s="87">
        <v>42005</v>
      </c>
      <c r="AI69" s="90">
        <v>4233523.24</v>
      </c>
      <c r="AJ69" s="91">
        <v>0</v>
      </c>
      <c r="AK69" s="90">
        <v>11634769.68</v>
      </c>
      <c r="AL69" s="89">
        <v>276728.68</v>
      </c>
      <c r="AM69" s="89">
        <v>3291879</v>
      </c>
      <c r="AN69" s="89">
        <v>0</v>
      </c>
      <c r="AO69" s="89">
        <v>5128995</v>
      </c>
      <c r="AP69" s="89">
        <v>0</v>
      </c>
      <c r="AQ69" s="89">
        <v>7079126</v>
      </c>
      <c r="AR69" s="89">
        <v>0</v>
      </c>
      <c r="AS69" s="89">
        <v>0</v>
      </c>
      <c r="AT69" s="89">
        <v>0</v>
      </c>
      <c r="AU69" s="89">
        <v>0</v>
      </c>
      <c r="AV69" s="89">
        <v>0</v>
      </c>
      <c r="AW69" s="89">
        <v>16121724.310000001</v>
      </c>
      <c r="AX69" s="89">
        <v>1356750</v>
      </c>
      <c r="AY69" s="89">
        <v>15500000</v>
      </c>
      <c r="AZ69" s="89">
        <v>0</v>
      </c>
      <c r="BA69" s="89">
        <v>24276.6</v>
      </c>
      <c r="BB69" s="89">
        <v>0</v>
      </c>
      <c r="BC69" s="89">
        <v>0</v>
      </c>
      <c r="BD69" s="89">
        <v>0</v>
      </c>
      <c r="BE69" s="89">
        <v>0</v>
      </c>
      <c r="BF69" s="89">
        <v>0</v>
      </c>
      <c r="BG69" s="89">
        <v>0</v>
      </c>
      <c r="BH69" s="92">
        <v>0</v>
      </c>
      <c r="BI69" s="92">
        <v>0</v>
      </c>
      <c r="BJ69" s="85" t="s">
        <v>2324</v>
      </c>
      <c r="BK69" s="88">
        <v>23</v>
      </c>
      <c r="BL69" s="88">
        <v>10</v>
      </c>
      <c r="BM69" s="89">
        <v>3950140</v>
      </c>
      <c r="BN69" s="89">
        <v>6465130</v>
      </c>
      <c r="BO69" s="89">
        <v>7252975</v>
      </c>
      <c r="BP69" s="89">
        <v>841968</v>
      </c>
      <c r="BQ69" s="89">
        <v>332728</v>
      </c>
      <c r="BR69" s="89">
        <v>1989608</v>
      </c>
      <c r="BS69" s="89">
        <v>278204</v>
      </c>
      <c r="BT69" s="88">
        <v>50</v>
      </c>
      <c r="BU69" s="88">
        <v>23</v>
      </c>
      <c r="BV69" s="88">
        <v>100</v>
      </c>
      <c r="BW69" s="88">
        <v>23</v>
      </c>
      <c r="BX69" s="85" t="s">
        <v>912</v>
      </c>
      <c r="BY69" s="85" t="s">
        <v>912</v>
      </c>
    </row>
    <row r="70" spans="1:107" ht="16.5" customHeight="1" x14ac:dyDescent="0.3">
      <c r="A70" s="85" t="s">
        <v>903</v>
      </c>
      <c r="B70" s="94" t="s">
        <v>903</v>
      </c>
      <c r="C70" s="98" t="s">
        <v>1280</v>
      </c>
      <c r="D70" s="99">
        <v>40360</v>
      </c>
      <c r="E70" s="99">
        <v>40724</v>
      </c>
      <c r="F70" s="98" t="s">
        <v>1072</v>
      </c>
      <c r="G70" s="98" t="s">
        <v>1085</v>
      </c>
      <c r="H70" s="98" t="s">
        <v>1086</v>
      </c>
      <c r="I70" s="98" t="s">
        <v>1281</v>
      </c>
      <c r="J70" s="98" t="s">
        <v>1282</v>
      </c>
      <c r="K70" s="98" t="s">
        <v>1283</v>
      </c>
      <c r="L70">
        <v>1991</v>
      </c>
      <c r="M70" s="87">
        <v>33305</v>
      </c>
      <c r="N70" s="100" t="s">
        <v>1284</v>
      </c>
      <c r="O70" s="100" t="s">
        <v>1285</v>
      </c>
      <c r="P70" s="100" t="s">
        <v>1286</v>
      </c>
      <c r="Q70" s="100" t="s">
        <v>947</v>
      </c>
      <c r="R70" s="100" t="s">
        <v>914</v>
      </c>
      <c r="S70" s="98" t="s">
        <v>1089</v>
      </c>
      <c r="T70" s="98" t="s">
        <v>1287</v>
      </c>
      <c r="U70" s="102" t="s">
        <v>1288</v>
      </c>
      <c r="V70" s="94" t="s">
        <v>1278</v>
      </c>
      <c r="W70" s="98" t="s">
        <v>1092</v>
      </c>
      <c r="X70" s="98" t="s">
        <v>918</v>
      </c>
      <c r="Y70" s="98" t="s">
        <v>1093</v>
      </c>
      <c r="Z70" s="98">
        <v>0</v>
      </c>
      <c r="AA70" s="98">
        <v>0</v>
      </c>
      <c r="AB70" s="98">
        <v>0</v>
      </c>
      <c r="AC70" s="98">
        <v>3000</v>
      </c>
      <c r="AD70" s="98">
        <v>500</v>
      </c>
      <c r="AE70" s="98">
        <v>0</v>
      </c>
      <c r="AF70" s="98">
        <v>0</v>
      </c>
      <c r="AG70" s="103">
        <v>84605</v>
      </c>
      <c r="AH70" s="99">
        <v>40724</v>
      </c>
      <c r="AI70" s="104">
        <v>3990240</v>
      </c>
      <c r="AJ70" s="104">
        <v>84605</v>
      </c>
      <c r="AK70" s="104">
        <v>2347288</v>
      </c>
      <c r="AL70" s="103">
        <v>0</v>
      </c>
      <c r="AM70" s="103">
        <v>0</v>
      </c>
      <c r="AN70" s="103">
        <v>0</v>
      </c>
      <c r="AO70" s="103">
        <v>0</v>
      </c>
      <c r="AP70" s="103">
        <v>0</v>
      </c>
      <c r="AQ70" s="103">
        <v>0</v>
      </c>
      <c r="AR70" s="103">
        <v>0</v>
      </c>
      <c r="AS70" s="103">
        <v>0</v>
      </c>
      <c r="AT70" s="103">
        <v>0</v>
      </c>
      <c r="AU70" s="103">
        <v>3745000</v>
      </c>
      <c r="AV70" s="103">
        <v>0</v>
      </c>
      <c r="AW70" s="103">
        <v>6074115</v>
      </c>
      <c r="AX70" s="103">
        <v>5600</v>
      </c>
      <c r="AY70" s="103">
        <v>0</v>
      </c>
      <c r="AZ70" s="103">
        <v>0</v>
      </c>
      <c r="BA70" s="103">
        <v>122201</v>
      </c>
      <c r="BB70" s="103">
        <v>0</v>
      </c>
      <c r="BC70" s="103">
        <v>0</v>
      </c>
      <c r="BD70" s="103">
        <v>0</v>
      </c>
      <c r="BE70" s="103">
        <v>0</v>
      </c>
      <c r="BF70" s="103">
        <v>0</v>
      </c>
      <c r="BG70" s="103">
        <v>0</v>
      </c>
      <c r="BH70" s="105">
        <v>2728919</v>
      </c>
      <c r="BI70" s="105">
        <v>44860000</v>
      </c>
      <c r="BJ70" s="98" t="s">
        <v>1083</v>
      </c>
      <c r="BK70" s="98">
        <v>23</v>
      </c>
      <c r="BL70" s="98">
        <v>3</v>
      </c>
      <c r="BM70" s="103">
        <v>732700</v>
      </c>
      <c r="BN70" s="103">
        <v>0</v>
      </c>
      <c r="BO70" s="103">
        <v>2924348</v>
      </c>
      <c r="BP70" s="103">
        <v>6362.59</v>
      </c>
      <c r="BQ70" s="103">
        <v>52916</v>
      </c>
      <c r="BR70" s="103">
        <v>7796600</v>
      </c>
      <c r="BS70" s="103">
        <v>225000</v>
      </c>
      <c r="BT70" s="98">
        <v>50</v>
      </c>
      <c r="BU70" s="98">
        <v>23</v>
      </c>
      <c r="BV70" s="98">
        <v>100</v>
      </c>
      <c r="BW70" s="98">
        <v>23</v>
      </c>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row>
    <row r="71" spans="1:107" ht="16.5" customHeight="1" x14ac:dyDescent="0.3">
      <c r="A71" s="98" t="s">
        <v>555</v>
      </c>
      <c r="B71" s="94" t="s">
        <v>725</v>
      </c>
      <c r="C71" s="98" t="s">
        <v>2432</v>
      </c>
      <c r="D71" s="99">
        <v>40360</v>
      </c>
      <c r="E71" s="99">
        <v>40724</v>
      </c>
      <c r="F71" s="98" t="s">
        <v>2424</v>
      </c>
      <c r="G71" s="98" t="s">
        <v>2424</v>
      </c>
      <c r="H71" s="98" t="s">
        <v>2425</v>
      </c>
      <c r="I71" s="98" t="s">
        <v>2433</v>
      </c>
      <c r="J71" s="98" t="s">
        <v>2434</v>
      </c>
      <c r="K71" s="98" t="s">
        <v>2435</v>
      </c>
      <c r="L71">
        <v>1990</v>
      </c>
      <c r="M71" s="87">
        <v>32913</v>
      </c>
      <c r="N71" s="100" t="s">
        <v>2436</v>
      </c>
      <c r="O71" s="101"/>
      <c r="P71" s="101"/>
      <c r="Q71" s="100" t="s">
        <v>2016</v>
      </c>
      <c r="R71" s="100" t="s">
        <v>2017</v>
      </c>
      <c r="S71" s="98" t="s">
        <v>2428</v>
      </c>
      <c r="T71" s="98" t="s">
        <v>2437</v>
      </c>
      <c r="U71" s="102" t="s">
        <v>2438</v>
      </c>
      <c r="V71" s="94" t="s">
        <v>681</v>
      </c>
      <c r="W71" s="98" t="s">
        <v>1081</v>
      </c>
      <c r="X71" s="98" t="s">
        <v>918</v>
      </c>
      <c r="Y71" s="98" t="s">
        <v>1961</v>
      </c>
      <c r="Z71" s="98">
        <v>0</v>
      </c>
      <c r="AA71" s="98">
        <v>0</v>
      </c>
      <c r="AB71" s="98">
        <v>0</v>
      </c>
      <c r="AC71" s="98">
        <v>0</v>
      </c>
      <c r="AD71" s="98">
        <v>55</v>
      </c>
      <c r="AE71" s="98">
        <v>0</v>
      </c>
      <c r="AF71" s="98">
        <v>0</v>
      </c>
      <c r="AG71" s="103">
        <v>1411818.3</v>
      </c>
      <c r="AH71" s="99">
        <v>40724</v>
      </c>
      <c r="AI71" s="104">
        <v>2961074.11</v>
      </c>
      <c r="AJ71" s="104">
        <v>1411818.8</v>
      </c>
      <c r="AK71" s="104">
        <v>0</v>
      </c>
      <c r="AL71" s="103">
        <v>0</v>
      </c>
      <c r="AM71" s="103">
        <v>0</v>
      </c>
      <c r="AN71" s="103">
        <v>0</v>
      </c>
      <c r="AO71" s="103">
        <v>0</v>
      </c>
      <c r="AP71" s="103">
        <v>0</v>
      </c>
      <c r="AQ71" s="103">
        <v>0</v>
      </c>
      <c r="AR71" s="103">
        <v>0</v>
      </c>
      <c r="AS71" s="103">
        <v>0</v>
      </c>
      <c r="AT71" s="103">
        <v>0</v>
      </c>
      <c r="AU71" s="103">
        <v>0</v>
      </c>
      <c r="AV71" s="103">
        <v>0</v>
      </c>
      <c r="AW71" s="103">
        <v>0</v>
      </c>
      <c r="AX71" s="103">
        <v>0</v>
      </c>
      <c r="AY71" s="103">
        <v>0</v>
      </c>
      <c r="AZ71" s="103">
        <v>0</v>
      </c>
      <c r="BA71" s="103">
        <v>1272704</v>
      </c>
      <c r="BB71" s="103">
        <v>67563.149999999994</v>
      </c>
      <c r="BC71" s="103">
        <v>772500</v>
      </c>
      <c r="BD71" s="103">
        <v>1000000</v>
      </c>
      <c r="BE71" s="103">
        <v>100000</v>
      </c>
      <c r="BF71" s="103">
        <v>0</v>
      </c>
      <c r="BG71" s="103">
        <v>0</v>
      </c>
      <c r="BH71" s="105">
        <v>1872500</v>
      </c>
      <c r="BI71" s="105">
        <v>1872500</v>
      </c>
      <c r="BJ71" s="98" t="s">
        <v>1961</v>
      </c>
      <c r="BK71" s="98">
        <v>20</v>
      </c>
      <c r="BL71" s="98">
        <v>20</v>
      </c>
      <c r="BM71" s="103">
        <v>2820220</v>
      </c>
      <c r="BN71" s="103">
        <v>0</v>
      </c>
      <c r="BO71" s="103">
        <v>3771030</v>
      </c>
      <c r="BP71" s="103">
        <v>0</v>
      </c>
      <c r="BQ71" s="103">
        <v>0</v>
      </c>
      <c r="BR71" s="103">
        <v>0</v>
      </c>
      <c r="BS71" s="103">
        <v>0</v>
      </c>
      <c r="BT71" s="98">
        <v>0</v>
      </c>
      <c r="BU71" s="98">
        <v>0</v>
      </c>
      <c r="BV71" s="98">
        <v>50</v>
      </c>
      <c r="BW71" s="98">
        <v>20</v>
      </c>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row>
    <row r="72" spans="1:107" ht="16.5" customHeight="1" x14ac:dyDescent="0.3">
      <c r="A72" s="85" t="s">
        <v>903</v>
      </c>
      <c r="B72" s="86" t="s">
        <v>903</v>
      </c>
      <c r="C72" s="86" t="s">
        <v>1289</v>
      </c>
      <c r="D72" s="87">
        <v>41821</v>
      </c>
      <c r="E72" s="87">
        <v>42156</v>
      </c>
      <c r="F72" s="85" t="s">
        <v>922</v>
      </c>
      <c r="G72" s="85" t="s">
        <v>923</v>
      </c>
      <c r="H72" s="85" t="s">
        <v>907</v>
      </c>
      <c r="I72" s="85" t="s">
        <v>1290</v>
      </c>
      <c r="J72" s="85" t="s">
        <v>1291</v>
      </c>
      <c r="K72" s="85" t="s">
        <v>1292</v>
      </c>
      <c r="L72">
        <v>2006</v>
      </c>
      <c r="M72" s="87">
        <v>38718</v>
      </c>
      <c r="N72" s="88" t="s">
        <v>1293</v>
      </c>
      <c r="O72" s="88" t="s">
        <v>912</v>
      </c>
      <c r="P72" s="88" t="s">
        <v>912</v>
      </c>
      <c r="Q72" s="88" t="s">
        <v>1173</v>
      </c>
      <c r="R72" s="88" t="s">
        <v>938</v>
      </c>
      <c r="S72" s="85" t="s">
        <v>928</v>
      </c>
      <c r="T72" s="85" t="s">
        <v>1294</v>
      </c>
      <c r="U72" s="85" t="s">
        <v>1295</v>
      </c>
      <c r="V72" s="85" t="s">
        <v>681</v>
      </c>
      <c r="W72" s="85" t="s">
        <v>917</v>
      </c>
      <c r="X72" s="85" t="s">
        <v>918</v>
      </c>
      <c r="Y72" s="85" t="s">
        <v>1135</v>
      </c>
      <c r="Z72" s="88">
        <v>0</v>
      </c>
      <c r="AA72" s="88">
        <v>0</v>
      </c>
      <c r="AB72" s="88">
        <v>0</v>
      </c>
      <c r="AC72" s="88">
        <v>0</v>
      </c>
      <c r="AD72" s="88">
        <v>0</v>
      </c>
      <c r="AE72" s="88">
        <v>0</v>
      </c>
      <c r="AF72" s="88">
        <v>0</v>
      </c>
      <c r="AG72" s="89">
        <v>101245</v>
      </c>
      <c r="AH72" s="87">
        <v>42005</v>
      </c>
      <c r="AI72" s="90">
        <v>349687</v>
      </c>
      <c r="AJ72" s="91">
        <v>81491</v>
      </c>
      <c r="AK72" s="90">
        <v>2140491</v>
      </c>
      <c r="AL72" s="89">
        <v>19754</v>
      </c>
      <c r="AM72" s="89">
        <v>0</v>
      </c>
      <c r="AN72" s="89">
        <v>0</v>
      </c>
      <c r="AO72" s="89">
        <v>0</v>
      </c>
      <c r="AP72" s="89">
        <v>0</v>
      </c>
      <c r="AQ72" s="89">
        <v>0</v>
      </c>
      <c r="AR72" s="89">
        <v>0</v>
      </c>
      <c r="AS72" s="89">
        <v>0</v>
      </c>
      <c r="AT72" s="89">
        <v>0</v>
      </c>
      <c r="AU72" s="89">
        <v>3000000</v>
      </c>
      <c r="AV72" s="89">
        <v>0</v>
      </c>
      <c r="AW72" s="89">
        <v>944150</v>
      </c>
      <c r="AX72" s="89">
        <v>373232</v>
      </c>
      <c r="AY72" s="89">
        <v>0</v>
      </c>
      <c r="AZ72" s="89">
        <v>0</v>
      </c>
      <c r="BA72" s="89">
        <v>34478</v>
      </c>
      <c r="BB72" s="89">
        <v>10958</v>
      </c>
      <c r="BC72" s="89">
        <v>0</v>
      </c>
      <c r="BD72" s="89">
        <v>0</v>
      </c>
      <c r="BE72" s="89">
        <v>0</v>
      </c>
      <c r="BF72" s="89">
        <v>0</v>
      </c>
      <c r="BG72" s="89">
        <v>0</v>
      </c>
      <c r="BH72" s="92">
        <v>6000000</v>
      </c>
      <c r="BI72" s="92">
        <v>16000000</v>
      </c>
      <c r="BJ72" s="85" t="s">
        <v>920</v>
      </c>
      <c r="BK72" s="88">
        <v>23</v>
      </c>
      <c r="BL72" s="88">
        <v>14</v>
      </c>
      <c r="BM72" s="89">
        <v>1679230</v>
      </c>
      <c r="BN72" s="89">
        <v>909750</v>
      </c>
      <c r="BO72" s="89">
        <v>16542542</v>
      </c>
      <c r="BP72" s="89">
        <v>46662928</v>
      </c>
      <c r="BQ72" s="89">
        <v>116179.21</v>
      </c>
      <c r="BR72" s="89">
        <v>1172927</v>
      </c>
      <c r="BS72" s="89">
        <v>1122886</v>
      </c>
      <c r="BT72" s="88">
        <v>50</v>
      </c>
      <c r="BU72" s="88">
        <v>23</v>
      </c>
      <c r="BV72" s="88">
        <v>100</v>
      </c>
      <c r="BW72" s="88">
        <v>23</v>
      </c>
      <c r="BX72" s="85" t="s">
        <v>912</v>
      </c>
      <c r="BY72" s="85" t="s">
        <v>912</v>
      </c>
    </row>
    <row r="73" spans="1:107" ht="16.5" customHeight="1" x14ac:dyDescent="0.3">
      <c r="A73" s="149" t="s">
        <v>807</v>
      </c>
      <c r="B73" s="86" t="s">
        <v>725</v>
      </c>
      <c r="C73" s="149" t="s">
        <v>2272</v>
      </c>
      <c r="D73" s="150">
        <v>41275</v>
      </c>
      <c r="E73" s="150">
        <v>41609</v>
      </c>
      <c r="F73" s="149" t="s">
        <v>2273</v>
      </c>
      <c r="G73" s="149" t="s">
        <v>2274</v>
      </c>
      <c r="H73" s="149" t="s">
        <v>2275</v>
      </c>
      <c r="I73" s="149" t="s">
        <v>2146</v>
      </c>
      <c r="J73" s="149" t="s">
        <v>2147</v>
      </c>
      <c r="K73" s="149" t="s">
        <v>2027</v>
      </c>
      <c r="L73">
        <v>1998</v>
      </c>
      <c r="M73" s="87">
        <v>36069</v>
      </c>
      <c r="N73" s="151" t="s">
        <v>2276</v>
      </c>
      <c r="O73" s="151" t="s">
        <v>2277</v>
      </c>
      <c r="P73" s="151" t="s">
        <v>2278</v>
      </c>
      <c r="Q73" s="151" t="s">
        <v>2279</v>
      </c>
      <c r="R73" s="151" t="s">
        <v>1868</v>
      </c>
      <c r="S73" s="149" t="s">
        <v>2216</v>
      </c>
      <c r="T73" s="149" t="s">
        <v>2280</v>
      </c>
      <c r="U73" s="149" t="s">
        <v>2281</v>
      </c>
      <c r="V73" s="94" t="s">
        <v>681</v>
      </c>
      <c r="W73" s="149" t="s">
        <v>931</v>
      </c>
      <c r="X73" s="149" t="s">
        <v>918</v>
      </c>
      <c r="Y73" s="149" t="s">
        <v>2282</v>
      </c>
      <c r="Z73" s="151">
        <v>0</v>
      </c>
      <c r="AA73" s="151">
        <v>0</v>
      </c>
      <c r="AB73" s="151">
        <v>0</v>
      </c>
      <c r="AC73" s="151">
        <v>100</v>
      </c>
      <c r="AD73" s="151">
        <v>100</v>
      </c>
      <c r="AE73" s="151">
        <v>0</v>
      </c>
      <c r="AF73" s="151">
        <v>0</v>
      </c>
      <c r="AG73" s="152">
        <v>0</v>
      </c>
      <c r="AH73" s="150">
        <v>41640</v>
      </c>
      <c r="AI73" s="152">
        <v>4296187</v>
      </c>
      <c r="AJ73" s="152">
        <v>4296187</v>
      </c>
      <c r="AK73" s="152">
        <v>10096108</v>
      </c>
      <c r="AL73" s="152">
        <v>0</v>
      </c>
      <c r="AM73" s="152">
        <v>3375000</v>
      </c>
      <c r="AN73" s="152">
        <v>0</v>
      </c>
      <c r="AO73" s="152">
        <v>0</v>
      </c>
      <c r="AP73" s="152">
        <v>0</v>
      </c>
      <c r="AQ73" s="152">
        <v>0</v>
      </c>
      <c r="AR73" s="152">
        <v>0</v>
      </c>
      <c r="AS73" s="152">
        <v>0</v>
      </c>
      <c r="AT73" s="152">
        <v>0</v>
      </c>
      <c r="AU73" s="152">
        <v>150000</v>
      </c>
      <c r="AV73" s="152">
        <v>0</v>
      </c>
      <c r="AW73" s="152">
        <v>14931262</v>
      </c>
      <c r="AX73" s="152">
        <v>1168513</v>
      </c>
      <c r="AY73" s="152">
        <v>7310000</v>
      </c>
      <c r="AZ73" s="152">
        <v>0</v>
      </c>
      <c r="BA73" s="152">
        <v>150000</v>
      </c>
      <c r="BB73" s="152">
        <v>0</v>
      </c>
      <c r="BC73" s="152">
        <v>7310000</v>
      </c>
      <c r="BD73" s="152">
        <v>0</v>
      </c>
      <c r="BE73" s="152">
        <v>150000</v>
      </c>
      <c r="BF73" s="152">
        <v>0</v>
      </c>
      <c r="BG73" s="152">
        <v>0</v>
      </c>
      <c r="BH73" s="152">
        <v>7460000</v>
      </c>
      <c r="BI73" s="152">
        <v>25450000</v>
      </c>
      <c r="BJ73" s="149" t="s">
        <v>1083</v>
      </c>
      <c r="BK73" s="151">
        <v>23</v>
      </c>
      <c r="BL73" s="151">
        <v>17</v>
      </c>
      <c r="BM73" s="152">
        <v>118680</v>
      </c>
      <c r="BN73" s="152">
        <v>5562260</v>
      </c>
      <c r="BO73" s="152">
        <v>6000000</v>
      </c>
      <c r="BP73" s="152">
        <v>0</v>
      </c>
      <c r="BQ73" s="152">
        <v>0</v>
      </c>
      <c r="BR73" s="152">
        <v>1895500</v>
      </c>
      <c r="BS73" s="152">
        <v>0</v>
      </c>
      <c r="BT73" s="151">
        <v>50</v>
      </c>
      <c r="BU73" s="151">
        <v>17</v>
      </c>
      <c r="BV73" s="151">
        <v>100</v>
      </c>
      <c r="BW73" s="151">
        <v>17</v>
      </c>
      <c r="BX73" s="149" t="s">
        <v>912</v>
      </c>
      <c r="BY73" s="149" t="s">
        <v>912</v>
      </c>
    </row>
    <row r="74" spans="1:107" ht="16.5" customHeight="1" x14ac:dyDescent="0.3">
      <c r="A74" s="85" t="s">
        <v>903</v>
      </c>
      <c r="B74" s="86" t="s">
        <v>903</v>
      </c>
      <c r="C74" s="86" t="s">
        <v>1296</v>
      </c>
      <c r="D74" s="87">
        <v>41821</v>
      </c>
      <c r="E74" s="87">
        <v>42156</v>
      </c>
      <c r="F74" s="85" t="s">
        <v>922</v>
      </c>
      <c r="G74" s="85" t="s">
        <v>923</v>
      </c>
      <c r="H74" s="85" t="s">
        <v>907</v>
      </c>
      <c r="I74" s="85" t="s">
        <v>1297</v>
      </c>
      <c r="J74" s="85" t="s">
        <v>912</v>
      </c>
      <c r="K74" s="85" t="s">
        <v>912</v>
      </c>
      <c r="L74">
        <v>2005</v>
      </c>
      <c r="M74" s="87">
        <v>38384</v>
      </c>
      <c r="N74" s="88" t="s">
        <v>1298</v>
      </c>
      <c r="O74" s="88" t="s">
        <v>912</v>
      </c>
      <c r="P74" s="88" t="s">
        <v>912</v>
      </c>
      <c r="Q74" s="88" t="s">
        <v>1041</v>
      </c>
      <c r="R74" s="88" t="s">
        <v>938</v>
      </c>
      <c r="S74" s="85" t="s">
        <v>928</v>
      </c>
      <c r="T74" s="85" t="s">
        <v>1299</v>
      </c>
      <c r="U74" s="85" t="s">
        <v>1300</v>
      </c>
      <c r="V74" s="85" t="s">
        <v>884</v>
      </c>
      <c r="W74" s="85" t="s">
        <v>931</v>
      </c>
      <c r="X74" s="85" t="s">
        <v>918</v>
      </c>
      <c r="Y74" s="85" t="s">
        <v>1117</v>
      </c>
      <c r="Z74" s="88">
        <v>0</v>
      </c>
      <c r="AA74" s="88">
        <v>0</v>
      </c>
      <c r="AB74" s="88">
        <v>0</v>
      </c>
      <c r="AC74" s="88">
        <v>0</v>
      </c>
      <c r="AD74" s="88">
        <v>0</v>
      </c>
      <c r="AE74" s="88">
        <v>0</v>
      </c>
      <c r="AF74" s="88">
        <v>0</v>
      </c>
      <c r="AG74" s="89">
        <v>0</v>
      </c>
      <c r="AH74" s="87">
        <v>42005</v>
      </c>
      <c r="AI74" s="90">
        <v>180181</v>
      </c>
      <c r="AJ74" s="91">
        <v>0</v>
      </c>
      <c r="AK74" s="90">
        <v>0</v>
      </c>
      <c r="AL74" s="89">
        <v>0</v>
      </c>
      <c r="AM74" s="89">
        <v>0</v>
      </c>
      <c r="AN74" s="89">
        <v>0</v>
      </c>
      <c r="AO74" s="89">
        <v>0</v>
      </c>
      <c r="AP74" s="89">
        <v>0</v>
      </c>
      <c r="AQ74" s="89">
        <v>0</v>
      </c>
      <c r="AR74" s="89">
        <v>0</v>
      </c>
      <c r="AS74" s="89">
        <v>0</v>
      </c>
      <c r="AT74" s="89">
        <v>0</v>
      </c>
      <c r="AU74" s="89">
        <v>434500</v>
      </c>
      <c r="AV74" s="89">
        <v>0</v>
      </c>
      <c r="AW74" s="89">
        <v>172269</v>
      </c>
      <c r="AX74" s="89">
        <v>24725</v>
      </c>
      <c r="AY74" s="89">
        <v>0</v>
      </c>
      <c r="AZ74" s="89">
        <v>0</v>
      </c>
      <c r="BA74" s="89">
        <v>7912</v>
      </c>
      <c r="BB74" s="89">
        <v>1568</v>
      </c>
      <c r="BC74" s="89">
        <v>0</v>
      </c>
      <c r="BD74" s="89">
        <v>0</v>
      </c>
      <c r="BE74" s="89">
        <v>0</v>
      </c>
      <c r="BF74" s="89">
        <v>0</v>
      </c>
      <c r="BG74" s="89">
        <v>0</v>
      </c>
      <c r="BH74" s="92">
        <v>415000</v>
      </c>
      <c r="BI74" s="92">
        <v>2700000</v>
      </c>
      <c r="BJ74" s="85" t="s">
        <v>920</v>
      </c>
      <c r="BK74" s="88">
        <v>23</v>
      </c>
      <c r="BL74" s="88">
        <v>13</v>
      </c>
      <c r="BM74" s="89">
        <v>80810</v>
      </c>
      <c r="BN74" s="89">
        <v>356830</v>
      </c>
      <c r="BO74" s="89">
        <v>959969</v>
      </c>
      <c r="BP74" s="89">
        <v>95.33</v>
      </c>
      <c r="BQ74" s="89">
        <v>5203.76</v>
      </c>
      <c r="BR74" s="89">
        <v>0</v>
      </c>
      <c r="BS74" s="89">
        <v>66460</v>
      </c>
      <c r="BT74" s="88">
        <v>0</v>
      </c>
      <c r="BU74" s="88">
        <v>0</v>
      </c>
      <c r="BV74" s="88">
        <v>100</v>
      </c>
      <c r="BW74" s="88">
        <v>23</v>
      </c>
      <c r="BX74" s="85" t="s">
        <v>912</v>
      </c>
      <c r="BY74" s="85" t="s">
        <v>912</v>
      </c>
    </row>
    <row r="75" spans="1:107" ht="16.5" customHeight="1" x14ac:dyDescent="0.3">
      <c r="A75" s="85" t="s">
        <v>557</v>
      </c>
      <c r="B75" s="86" t="s">
        <v>725</v>
      </c>
      <c r="C75" s="86" t="s">
        <v>2289</v>
      </c>
      <c r="D75" s="87">
        <v>41821</v>
      </c>
      <c r="E75" s="87">
        <v>42156</v>
      </c>
      <c r="F75" s="85" t="s">
        <v>2290</v>
      </c>
      <c r="G75" s="85" t="s">
        <v>2291</v>
      </c>
      <c r="H75" s="85" t="s">
        <v>2292</v>
      </c>
      <c r="I75" s="85" t="s">
        <v>2293</v>
      </c>
      <c r="J75" s="85" t="s">
        <v>912</v>
      </c>
      <c r="K75" s="85" t="s">
        <v>912</v>
      </c>
      <c r="L75">
        <v>2002</v>
      </c>
      <c r="M75" s="87">
        <v>37500</v>
      </c>
      <c r="N75" s="88" t="s">
        <v>2294</v>
      </c>
      <c r="O75" s="88" t="s">
        <v>912</v>
      </c>
      <c r="P75" s="88" t="s">
        <v>2293</v>
      </c>
      <c r="Q75" s="88" t="s">
        <v>2295</v>
      </c>
      <c r="R75" s="88" t="s">
        <v>2296</v>
      </c>
      <c r="S75" s="85" t="s">
        <v>2297</v>
      </c>
      <c r="T75" s="85" t="s">
        <v>2298</v>
      </c>
      <c r="U75" s="85" t="s">
        <v>2299</v>
      </c>
      <c r="V75" s="85" t="s">
        <v>825</v>
      </c>
      <c r="W75" s="85" t="s">
        <v>1915</v>
      </c>
      <c r="X75" s="85" t="s">
        <v>1425</v>
      </c>
      <c r="Y75" s="85" t="s">
        <v>2300</v>
      </c>
      <c r="Z75" s="88">
        <v>0</v>
      </c>
      <c r="AA75" s="88">
        <v>9</v>
      </c>
      <c r="AB75" s="88">
        <v>0</v>
      </c>
      <c r="AC75" s="88">
        <v>0</v>
      </c>
      <c r="AD75" s="88">
        <v>29</v>
      </c>
      <c r="AE75" s="88">
        <v>0</v>
      </c>
      <c r="AF75" s="88">
        <v>931</v>
      </c>
      <c r="AG75" s="89">
        <v>567239</v>
      </c>
      <c r="AH75" s="87">
        <v>42005</v>
      </c>
      <c r="AI75" s="90">
        <v>2719364</v>
      </c>
      <c r="AJ75" s="91">
        <v>316826</v>
      </c>
      <c r="AK75" s="90">
        <v>2149331</v>
      </c>
      <c r="AL75" s="89">
        <v>250413</v>
      </c>
      <c r="AM75" s="89">
        <v>0</v>
      </c>
      <c r="AN75" s="89">
        <v>0</v>
      </c>
      <c r="AO75" s="89">
        <v>0</v>
      </c>
      <c r="AP75" s="89">
        <v>0</v>
      </c>
      <c r="AQ75" s="89">
        <v>225480</v>
      </c>
      <c r="AR75" s="89">
        <v>5480</v>
      </c>
      <c r="AS75" s="89">
        <v>1917162</v>
      </c>
      <c r="AT75" s="89">
        <v>0</v>
      </c>
      <c r="AU75" s="89">
        <v>1140203</v>
      </c>
      <c r="AV75" s="89">
        <v>88850</v>
      </c>
      <c r="AW75" s="89">
        <v>516136</v>
      </c>
      <c r="AX75" s="89">
        <v>257136</v>
      </c>
      <c r="AY75" s="89">
        <v>0</v>
      </c>
      <c r="AZ75" s="89">
        <v>0</v>
      </c>
      <c r="BA75" s="89">
        <v>0</v>
      </c>
      <c r="BB75" s="89">
        <v>0</v>
      </c>
      <c r="BC75" s="89">
        <v>5000000</v>
      </c>
      <c r="BD75" s="89">
        <v>5500000</v>
      </c>
      <c r="BE75" s="89">
        <v>1000000</v>
      </c>
      <c r="BF75" s="89">
        <v>1000000</v>
      </c>
      <c r="BG75" s="89">
        <v>0</v>
      </c>
      <c r="BH75" s="92">
        <v>12500000</v>
      </c>
      <c r="BI75" s="92">
        <v>32500000</v>
      </c>
      <c r="BJ75" s="85" t="s">
        <v>1340</v>
      </c>
      <c r="BK75" s="88">
        <v>0</v>
      </c>
      <c r="BL75" s="88">
        <v>0</v>
      </c>
      <c r="BM75" s="89">
        <v>9595060</v>
      </c>
      <c r="BN75" s="89">
        <v>9274110</v>
      </c>
      <c r="BO75" s="89">
        <v>12249930</v>
      </c>
      <c r="BP75" s="89">
        <v>1224990</v>
      </c>
      <c r="BQ75" s="89">
        <v>1224900</v>
      </c>
      <c r="BR75" s="89">
        <v>2720357</v>
      </c>
      <c r="BS75" s="89">
        <v>2720357</v>
      </c>
      <c r="BT75" s="88">
        <v>50</v>
      </c>
      <c r="BU75" s="88">
        <v>23</v>
      </c>
      <c r="BV75" s="88">
        <v>100</v>
      </c>
      <c r="BW75" s="88">
        <v>23</v>
      </c>
      <c r="BX75" s="85" t="s">
        <v>912</v>
      </c>
      <c r="BY75" s="85" t="s">
        <v>912</v>
      </c>
    </row>
    <row r="76" spans="1:107" ht="16.5" customHeight="1" x14ac:dyDescent="0.3">
      <c r="A76" s="85" t="s">
        <v>445</v>
      </c>
      <c r="B76" s="86" t="s">
        <v>446</v>
      </c>
      <c r="C76" s="86" t="s">
        <v>1749</v>
      </c>
      <c r="D76" s="87">
        <v>41974</v>
      </c>
      <c r="E76" s="87">
        <v>41944</v>
      </c>
      <c r="F76" s="85" t="s">
        <v>1750</v>
      </c>
      <c r="G76" s="85" t="s">
        <v>1751</v>
      </c>
      <c r="H76" s="85" t="s">
        <v>1752</v>
      </c>
      <c r="I76" s="85" t="s">
        <v>1753</v>
      </c>
      <c r="J76" s="85" t="s">
        <v>1754</v>
      </c>
      <c r="K76" s="85" t="s">
        <v>1755</v>
      </c>
      <c r="L76">
        <v>2007</v>
      </c>
      <c r="M76" s="87">
        <v>39114</v>
      </c>
      <c r="N76" s="88" t="s">
        <v>1756</v>
      </c>
      <c r="O76" s="88" t="s">
        <v>1757</v>
      </c>
      <c r="P76" s="88" t="s">
        <v>1758</v>
      </c>
      <c r="Q76" s="88" t="s">
        <v>1759</v>
      </c>
      <c r="R76" s="88" t="s">
        <v>1760</v>
      </c>
      <c r="S76" s="85" t="s">
        <v>1761</v>
      </c>
      <c r="T76" s="85" t="s">
        <v>1762</v>
      </c>
      <c r="U76" s="85" t="s">
        <v>1763</v>
      </c>
      <c r="V76" s="85" t="s">
        <v>825</v>
      </c>
      <c r="W76" s="85" t="s">
        <v>931</v>
      </c>
      <c r="X76" s="85" t="s">
        <v>1425</v>
      </c>
      <c r="Y76" s="85" t="s">
        <v>1135</v>
      </c>
      <c r="Z76" s="88">
        <v>0</v>
      </c>
      <c r="AA76" s="88">
        <v>0</v>
      </c>
      <c r="AB76" s="88">
        <v>0</v>
      </c>
      <c r="AC76" s="88">
        <v>13</v>
      </c>
      <c r="AD76" s="88">
        <v>14</v>
      </c>
      <c r="AE76" s="88">
        <v>95</v>
      </c>
      <c r="AF76" s="88">
        <v>95</v>
      </c>
      <c r="AG76" s="89">
        <v>248265.1</v>
      </c>
      <c r="AH76" s="87">
        <v>42005</v>
      </c>
      <c r="AI76" s="90">
        <v>903303.24</v>
      </c>
      <c r="AJ76" s="91">
        <v>199922.78</v>
      </c>
      <c r="AK76" s="90">
        <v>176943.27</v>
      </c>
      <c r="AL76" s="89">
        <v>48342.32</v>
      </c>
      <c r="AM76" s="89">
        <v>43840.24</v>
      </c>
      <c r="AN76" s="89">
        <v>0</v>
      </c>
      <c r="AO76" s="89">
        <v>0</v>
      </c>
      <c r="AP76" s="89">
        <v>0</v>
      </c>
      <c r="AQ76" s="89">
        <v>0</v>
      </c>
      <c r="AR76" s="89">
        <v>0</v>
      </c>
      <c r="AS76" s="89">
        <v>0</v>
      </c>
      <c r="AT76" s="89">
        <v>0</v>
      </c>
      <c r="AU76" s="89">
        <v>206848378</v>
      </c>
      <c r="AV76" s="89">
        <v>168907.98</v>
      </c>
      <c r="AW76" s="89">
        <v>529002.25</v>
      </c>
      <c r="AX76" s="89">
        <v>125154.07</v>
      </c>
      <c r="AY76" s="89">
        <v>0</v>
      </c>
      <c r="AZ76" s="89">
        <v>0</v>
      </c>
      <c r="BA76" s="89">
        <v>0</v>
      </c>
      <c r="BB76" s="89">
        <v>0</v>
      </c>
      <c r="BC76" s="89">
        <v>3822795</v>
      </c>
      <c r="BD76" s="89">
        <v>3450000</v>
      </c>
      <c r="BE76" s="89">
        <v>4650000</v>
      </c>
      <c r="BF76" s="89">
        <v>0</v>
      </c>
      <c r="BG76" s="89">
        <v>0</v>
      </c>
      <c r="BH76" s="92">
        <v>11855900</v>
      </c>
      <c r="BI76" s="92">
        <v>35537250</v>
      </c>
      <c r="BJ76" s="85" t="s">
        <v>920</v>
      </c>
      <c r="BK76" s="88">
        <v>23</v>
      </c>
      <c r="BL76" s="88">
        <v>23</v>
      </c>
      <c r="BM76" s="89">
        <v>5763197</v>
      </c>
      <c r="BN76" s="89">
        <v>3459075</v>
      </c>
      <c r="BO76" s="89">
        <v>254005408</v>
      </c>
      <c r="BP76" s="89">
        <v>245133</v>
      </c>
      <c r="BQ76" s="89">
        <v>329895</v>
      </c>
      <c r="BR76" s="89">
        <v>1115917</v>
      </c>
      <c r="BS76" s="89">
        <v>1130160</v>
      </c>
      <c r="BT76" s="88">
        <v>50</v>
      </c>
      <c r="BU76" s="88">
        <v>23</v>
      </c>
      <c r="BV76" s="88">
        <v>100</v>
      </c>
      <c r="BW76" s="88">
        <v>23</v>
      </c>
      <c r="BX76" s="85" t="s">
        <v>912</v>
      </c>
      <c r="BY76" s="85" t="s">
        <v>912</v>
      </c>
    </row>
    <row r="77" spans="1:107" ht="16.5" customHeight="1" x14ac:dyDescent="0.3">
      <c r="A77" s="85" t="s">
        <v>903</v>
      </c>
      <c r="B77" s="86" t="s">
        <v>903</v>
      </c>
      <c r="C77" s="86" t="s">
        <v>1301</v>
      </c>
      <c r="D77" s="87">
        <v>41821</v>
      </c>
      <c r="E77" s="87">
        <v>42156</v>
      </c>
      <c r="F77" s="85" t="s">
        <v>922</v>
      </c>
      <c r="G77" s="85" t="s">
        <v>958</v>
      </c>
      <c r="H77" s="85" t="s">
        <v>907</v>
      </c>
      <c r="I77" s="85" t="s">
        <v>1302</v>
      </c>
      <c r="J77" s="85" t="s">
        <v>1303</v>
      </c>
      <c r="K77" s="85" t="s">
        <v>1304</v>
      </c>
      <c r="L77">
        <v>2002</v>
      </c>
      <c r="M77" s="87">
        <v>37316</v>
      </c>
      <c r="N77" s="88" t="s">
        <v>1305</v>
      </c>
      <c r="O77" s="88" t="s">
        <v>912</v>
      </c>
      <c r="P77" s="88" t="s">
        <v>912</v>
      </c>
      <c r="Q77" s="88" t="s">
        <v>1306</v>
      </c>
      <c r="R77" s="88" t="s">
        <v>914</v>
      </c>
      <c r="S77" s="85" t="s">
        <v>928</v>
      </c>
      <c r="T77" s="85" t="s">
        <v>1307</v>
      </c>
      <c r="U77" s="85" t="s">
        <v>1308</v>
      </c>
      <c r="V77" s="85" t="s">
        <v>681</v>
      </c>
      <c r="W77" s="85" t="s">
        <v>931</v>
      </c>
      <c r="X77" s="85" t="s">
        <v>918</v>
      </c>
      <c r="Y77" s="85" t="s">
        <v>965</v>
      </c>
      <c r="Z77" s="88">
        <v>0</v>
      </c>
      <c r="AA77" s="88">
        <v>0</v>
      </c>
      <c r="AB77" s="88">
        <v>0</v>
      </c>
      <c r="AC77" s="88">
        <v>100</v>
      </c>
      <c r="AD77" s="88">
        <v>100</v>
      </c>
      <c r="AE77" s="88">
        <v>5</v>
      </c>
      <c r="AF77" s="88">
        <v>5</v>
      </c>
      <c r="AG77" s="89">
        <v>54193</v>
      </c>
      <c r="AH77" s="87">
        <v>42005</v>
      </c>
      <c r="AI77" s="90">
        <v>1118590</v>
      </c>
      <c r="AJ77" s="91">
        <v>1435</v>
      </c>
      <c r="AK77" s="90">
        <v>1408841</v>
      </c>
      <c r="AL77" s="89">
        <v>52758</v>
      </c>
      <c r="AM77" s="89">
        <v>0</v>
      </c>
      <c r="AN77" s="89">
        <v>0</v>
      </c>
      <c r="AO77" s="89">
        <v>0</v>
      </c>
      <c r="AP77" s="89">
        <v>0</v>
      </c>
      <c r="AQ77" s="89">
        <v>0</v>
      </c>
      <c r="AR77" s="89">
        <v>0</v>
      </c>
      <c r="AS77" s="89">
        <v>0</v>
      </c>
      <c r="AT77" s="89">
        <v>0</v>
      </c>
      <c r="AU77" s="89">
        <v>2680000</v>
      </c>
      <c r="AV77" s="89">
        <v>0</v>
      </c>
      <c r="AW77" s="89">
        <v>2902997</v>
      </c>
      <c r="AX77" s="89">
        <v>287399</v>
      </c>
      <c r="AY77" s="89">
        <v>0</v>
      </c>
      <c r="AZ77" s="89">
        <v>0</v>
      </c>
      <c r="BA77" s="89">
        <v>64906</v>
      </c>
      <c r="BB77" s="89">
        <v>3030</v>
      </c>
      <c r="BC77" s="89">
        <v>0</v>
      </c>
      <c r="BD77" s="89">
        <v>0</v>
      </c>
      <c r="BE77" s="89">
        <v>0</v>
      </c>
      <c r="BF77" s="89">
        <v>0</v>
      </c>
      <c r="BG77" s="89">
        <v>0</v>
      </c>
      <c r="BH77" s="92">
        <v>2250000</v>
      </c>
      <c r="BI77" s="92">
        <v>6913000</v>
      </c>
      <c r="BJ77" s="85" t="s">
        <v>1309</v>
      </c>
      <c r="BK77" s="88">
        <v>23</v>
      </c>
      <c r="BL77" s="88">
        <v>10</v>
      </c>
      <c r="BM77" s="89">
        <v>123840</v>
      </c>
      <c r="BN77" s="89">
        <v>1555460</v>
      </c>
      <c r="BO77" s="89">
        <v>1284128</v>
      </c>
      <c r="BP77" s="89">
        <v>24464.26</v>
      </c>
      <c r="BQ77" s="89">
        <v>8992.89</v>
      </c>
      <c r="BR77" s="89">
        <v>122139</v>
      </c>
      <c r="BS77" s="89">
        <v>83781</v>
      </c>
      <c r="BT77" s="88">
        <v>50</v>
      </c>
      <c r="BU77" s="88">
        <v>23</v>
      </c>
      <c r="BV77" s="88">
        <v>100</v>
      </c>
      <c r="BW77" s="88">
        <v>23</v>
      </c>
      <c r="BX77" s="85" t="s">
        <v>912</v>
      </c>
      <c r="BY77" s="85" t="s">
        <v>912</v>
      </c>
    </row>
    <row r="78" spans="1:107" ht="16.5" customHeight="1" x14ac:dyDescent="0.3">
      <c r="A78" s="85" t="s">
        <v>903</v>
      </c>
      <c r="B78" s="86" t="s">
        <v>903</v>
      </c>
      <c r="C78" s="86" t="s">
        <v>1310</v>
      </c>
      <c r="D78" s="87">
        <v>41821</v>
      </c>
      <c r="E78" s="87">
        <v>42156</v>
      </c>
      <c r="F78" s="85" t="s">
        <v>922</v>
      </c>
      <c r="G78" s="85" t="s">
        <v>923</v>
      </c>
      <c r="H78" s="85" t="s">
        <v>907</v>
      </c>
      <c r="I78" s="85" t="s">
        <v>1311</v>
      </c>
      <c r="J78" s="85" t="s">
        <v>1312</v>
      </c>
      <c r="K78" s="85" t="s">
        <v>1313</v>
      </c>
      <c r="L78">
        <v>2005</v>
      </c>
      <c r="M78" s="87">
        <v>38384</v>
      </c>
      <c r="N78" s="88" t="s">
        <v>1314</v>
      </c>
      <c r="O78" s="88" t="s">
        <v>912</v>
      </c>
      <c r="P78" s="88" t="s">
        <v>912</v>
      </c>
      <c r="Q78" s="88" t="s">
        <v>947</v>
      </c>
      <c r="R78" s="88" t="s">
        <v>914</v>
      </c>
      <c r="S78" s="85" t="s">
        <v>928</v>
      </c>
      <c r="T78" s="85" t="s">
        <v>1315</v>
      </c>
      <c r="U78" s="85" t="s">
        <v>1316</v>
      </c>
      <c r="V78" s="85" t="s">
        <v>884</v>
      </c>
      <c r="W78" s="85" t="s">
        <v>931</v>
      </c>
      <c r="X78" s="85" t="s">
        <v>918</v>
      </c>
      <c r="Y78" s="85" t="s">
        <v>1028</v>
      </c>
      <c r="Z78" s="88">
        <v>0</v>
      </c>
      <c r="AA78" s="88">
        <v>0</v>
      </c>
      <c r="AB78" s="88">
        <v>0</v>
      </c>
      <c r="AC78" s="88">
        <v>25</v>
      </c>
      <c r="AD78" s="88">
        <v>25</v>
      </c>
      <c r="AE78" s="88">
        <v>0</v>
      </c>
      <c r="AF78" s="88">
        <v>0</v>
      </c>
      <c r="AG78" s="89">
        <v>0</v>
      </c>
      <c r="AH78" s="87">
        <v>42005</v>
      </c>
      <c r="AI78" s="90">
        <v>255301</v>
      </c>
      <c r="AJ78" s="91">
        <v>0</v>
      </c>
      <c r="AK78" s="90">
        <v>17096</v>
      </c>
      <c r="AL78" s="89">
        <v>0</v>
      </c>
      <c r="AM78" s="89">
        <v>0</v>
      </c>
      <c r="AN78" s="89">
        <v>0</v>
      </c>
      <c r="AO78" s="89">
        <v>0</v>
      </c>
      <c r="AP78" s="89">
        <v>0</v>
      </c>
      <c r="AQ78" s="89">
        <v>0</v>
      </c>
      <c r="AR78" s="89">
        <v>0</v>
      </c>
      <c r="AS78" s="89">
        <v>0</v>
      </c>
      <c r="AT78" s="89">
        <v>0</v>
      </c>
      <c r="AU78" s="89">
        <v>1456825</v>
      </c>
      <c r="AV78" s="89">
        <v>0</v>
      </c>
      <c r="AW78" s="89">
        <v>234520</v>
      </c>
      <c r="AX78" s="89">
        <v>49659</v>
      </c>
      <c r="AY78" s="89">
        <v>0</v>
      </c>
      <c r="AZ78" s="89">
        <v>0</v>
      </c>
      <c r="BA78" s="89">
        <v>37877</v>
      </c>
      <c r="BB78" s="89">
        <v>11654</v>
      </c>
      <c r="BC78" s="89">
        <v>0</v>
      </c>
      <c r="BD78" s="89">
        <v>0</v>
      </c>
      <c r="BE78" s="89">
        <v>0</v>
      </c>
      <c r="BF78" s="89">
        <v>0</v>
      </c>
      <c r="BG78" s="89">
        <v>0</v>
      </c>
      <c r="BH78" s="92">
        <v>1300000</v>
      </c>
      <c r="BI78" s="92">
        <v>8085845</v>
      </c>
      <c r="BJ78" s="85" t="s">
        <v>920</v>
      </c>
      <c r="BK78" s="88">
        <v>23</v>
      </c>
      <c r="BL78" s="88">
        <v>13</v>
      </c>
      <c r="BM78" s="89">
        <v>384000</v>
      </c>
      <c r="BN78" s="89">
        <v>796200</v>
      </c>
      <c r="BO78" s="89">
        <v>1848388</v>
      </c>
      <c r="BP78" s="89">
        <v>1481.6</v>
      </c>
      <c r="BQ78" s="89">
        <v>24727.68</v>
      </c>
      <c r="BR78" s="89">
        <v>46756</v>
      </c>
      <c r="BS78" s="89">
        <v>129097</v>
      </c>
      <c r="BT78" s="88">
        <v>50</v>
      </c>
      <c r="BU78" s="88">
        <v>23</v>
      </c>
      <c r="BV78" s="88">
        <v>100</v>
      </c>
      <c r="BW78" s="88">
        <v>23</v>
      </c>
      <c r="BX78" s="85" t="s">
        <v>912</v>
      </c>
      <c r="BY78" s="85" t="s">
        <v>912</v>
      </c>
    </row>
    <row r="79" spans="1:107" ht="16.5" customHeight="1" x14ac:dyDescent="0.3">
      <c r="A79" s="85" t="s">
        <v>634</v>
      </c>
      <c r="B79" s="86" t="s">
        <v>725</v>
      </c>
      <c r="C79" s="86" t="s">
        <v>2464</v>
      </c>
      <c r="D79" s="87">
        <v>41640</v>
      </c>
      <c r="E79" s="87">
        <v>41974</v>
      </c>
      <c r="F79" s="85" t="s">
        <v>2465</v>
      </c>
      <c r="G79" s="85" t="s">
        <v>2466</v>
      </c>
      <c r="H79" s="85" t="s">
        <v>2467</v>
      </c>
      <c r="I79" s="85" t="s">
        <v>2468</v>
      </c>
      <c r="J79" s="85" t="s">
        <v>912</v>
      </c>
      <c r="K79" s="85" t="s">
        <v>2467</v>
      </c>
      <c r="L79">
        <v>2003</v>
      </c>
      <c r="M79" s="87">
        <v>37865</v>
      </c>
      <c r="N79" s="88" t="s">
        <v>2469</v>
      </c>
      <c r="O79" s="88" t="s">
        <v>912</v>
      </c>
      <c r="P79" s="88" t="s">
        <v>912</v>
      </c>
      <c r="Q79" s="88" t="s">
        <v>1637</v>
      </c>
      <c r="R79" s="88" t="s">
        <v>2017</v>
      </c>
      <c r="S79" s="85" t="s">
        <v>2071</v>
      </c>
      <c r="T79" s="85" t="s">
        <v>2470</v>
      </c>
      <c r="U79" s="85" t="s">
        <v>2471</v>
      </c>
      <c r="V79" s="85" t="s">
        <v>825</v>
      </c>
      <c r="W79" s="85" t="s">
        <v>1915</v>
      </c>
      <c r="X79" s="85" t="s">
        <v>918</v>
      </c>
      <c r="Y79" s="85" t="s">
        <v>1135</v>
      </c>
      <c r="Z79" s="88">
        <v>0</v>
      </c>
      <c r="AA79" s="88">
        <v>0</v>
      </c>
      <c r="AB79" s="88">
        <v>0</v>
      </c>
      <c r="AC79" s="88">
        <v>0</v>
      </c>
      <c r="AD79" s="88">
        <v>0</v>
      </c>
      <c r="AE79" s="88">
        <v>0</v>
      </c>
      <c r="AF79" s="88">
        <v>0</v>
      </c>
      <c r="AG79" s="89">
        <v>102894</v>
      </c>
      <c r="AH79" s="87">
        <v>42005</v>
      </c>
      <c r="AI79" s="90">
        <v>1610907</v>
      </c>
      <c r="AJ79" s="91">
        <v>462513</v>
      </c>
      <c r="AK79" s="90">
        <v>4738</v>
      </c>
      <c r="AL79" s="89">
        <v>0</v>
      </c>
      <c r="AM79" s="89">
        <v>614394</v>
      </c>
      <c r="AN79" s="89">
        <v>50787</v>
      </c>
      <c r="AO79" s="89">
        <v>0</v>
      </c>
      <c r="AP79" s="89">
        <v>0</v>
      </c>
      <c r="AQ79" s="89">
        <v>0</v>
      </c>
      <c r="AR79" s="89">
        <v>0</v>
      </c>
      <c r="AS79" s="89">
        <v>873161</v>
      </c>
      <c r="AT79" s="89">
        <v>162672</v>
      </c>
      <c r="AU79" s="89">
        <v>202161</v>
      </c>
      <c r="AV79" s="89">
        <v>9975</v>
      </c>
      <c r="AW79" s="89">
        <v>0</v>
      </c>
      <c r="AX79" s="89">
        <v>0</v>
      </c>
      <c r="AY79" s="89">
        <v>0</v>
      </c>
      <c r="AZ79" s="89">
        <v>0</v>
      </c>
      <c r="BA79" s="89">
        <v>0</v>
      </c>
      <c r="BB79" s="89">
        <v>0</v>
      </c>
      <c r="BC79" s="89">
        <v>11000000</v>
      </c>
      <c r="BD79" s="89">
        <v>18000000</v>
      </c>
      <c r="BE79" s="89">
        <v>500000</v>
      </c>
      <c r="BF79" s="89">
        <v>0</v>
      </c>
      <c r="BG79" s="89">
        <v>0</v>
      </c>
      <c r="BH79" s="92">
        <v>29500000</v>
      </c>
      <c r="BI79" s="92">
        <v>29500000</v>
      </c>
      <c r="BJ79" s="85" t="s">
        <v>2472</v>
      </c>
      <c r="BK79" s="88">
        <v>0</v>
      </c>
      <c r="BL79" s="88">
        <v>0</v>
      </c>
      <c r="BM79" s="89">
        <v>7957110</v>
      </c>
      <c r="BN79" s="89">
        <v>1212070</v>
      </c>
      <c r="BO79" s="89">
        <v>36132833</v>
      </c>
      <c r="BP79" s="89">
        <v>216000</v>
      </c>
      <c r="BQ79" s="89">
        <v>715742</v>
      </c>
      <c r="BR79" s="89">
        <v>10824660</v>
      </c>
      <c r="BS79" s="89">
        <v>3250148</v>
      </c>
      <c r="BT79" s="88">
        <v>50</v>
      </c>
      <c r="BU79" s="88">
        <v>23</v>
      </c>
      <c r="BV79" s="88">
        <v>100</v>
      </c>
      <c r="BW79" s="88">
        <v>23</v>
      </c>
      <c r="BX79" s="85" t="s">
        <v>912</v>
      </c>
      <c r="BY79" s="85" t="s">
        <v>912</v>
      </c>
    </row>
    <row r="80" spans="1:107" ht="16.5" customHeight="1" x14ac:dyDescent="0.3">
      <c r="A80" s="153" t="s">
        <v>557</v>
      </c>
      <c r="B80" s="94" t="s">
        <v>725</v>
      </c>
      <c r="C80" s="153" t="s">
        <v>2301</v>
      </c>
      <c r="D80" s="124" t="s">
        <v>912</v>
      </c>
      <c r="E80" s="124" t="s">
        <v>912</v>
      </c>
      <c r="F80" s="153" t="s">
        <v>2302</v>
      </c>
      <c r="G80" s="153" t="s">
        <v>2291</v>
      </c>
      <c r="H80" s="153" t="s">
        <v>2303</v>
      </c>
      <c r="I80" s="153" t="s">
        <v>2304</v>
      </c>
      <c r="J80" s="153" t="s">
        <v>912</v>
      </c>
      <c r="K80" s="153" t="s">
        <v>912</v>
      </c>
      <c r="L80">
        <v>1989</v>
      </c>
      <c r="M80" s="87">
        <v>32595</v>
      </c>
      <c r="N80" s="125" t="s">
        <v>2305</v>
      </c>
      <c r="O80" s="125" t="s">
        <v>912</v>
      </c>
      <c r="P80" s="125" t="s">
        <v>912</v>
      </c>
      <c r="Q80" s="125">
        <v>75</v>
      </c>
      <c r="R80" s="125">
        <v>14</v>
      </c>
      <c r="S80" s="153" t="s">
        <v>506</v>
      </c>
      <c r="T80" s="153" t="s">
        <v>912</v>
      </c>
      <c r="U80" s="153" t="s">
        <v>912</v>
      </c>
      <c r="V80" s="154" t="s">
        <v>825</v>
      </c>
      <c r="W80" s="153" t="s">
        <v>1108</v>
      </c>
      <c r="X80" s="153" t="s">
        <v>918</v>
      </c>
      <c r="Y80" s="153" t="s">
        <v>2306</v>
      </c>
      <c r="Z80" s="125">
        <v>0</v>
      </c>
      <c r="AA80" s="125">
        <v>0</v>
      </c>
      <c r="AB80" s="153" t="s">
        <v>912</v>
      </c>
      <c r="AC80" s="125">
        <v>0</v>
      </c>
      <c r="AD80" s="125">
        <v>0</v>
      </c>
      <c r="AE80" s="125">
        <v>0</v>
      </c>
      <c r="AF80" s="125">
        <v>0</v>
      </c>
      <c r="AG80" s="155">
        <v>0</v>
      </c>
      <c r="AH80" s="124" t="s">
        <v>912</v>
      </c>
      <c r="AI80" s="156">
        <v>2800777.2</v>
      </c>
      <c r="AJ80" s="156">
        <v>0</v>
      </c>
      <c r="AK80" s="156">
        <v>0</v>
      </c>
      <c r="AL80" s="157">
        <v>0</v>
      </c>
      <c r="AM80" s="157">
        <v>0</v>
      </c>
      <c r="AN80" s="157">
        <v>0</v>
      </c>
      <c r="AO80" s="157">
        <v>0</v>
      </c>
      <c r="AP80" s="157">
        <v>0</v>
      </c>
      <c r="AQ80" s="157">
        <v>0</v>
      </c>
      <c r="AR80" s="157">
        <v>0</v>
      </c>
      <c r="AS80" s="157">
        <v>0</v>
      </c>
      <c r="AT80" s="157">
        <v>0</v>
      </c>
      <c r="AU80" s="157">
        <v>0</v>
      </c>
      <c r="AV80" s="155">
        <v>0</v>
      </c>
      <c r="AW80" s="157">
        <v>0</v>
      </c>
      <c r="AX80" s="157">
        <v>0</v>
      </c>
      <c r="AY80" s="157">
        <v>0</v>
      </c>
      <c r="AZ80" s="157">
        <v>0</v>
      </c>
      <c r="BA80" s="157">
        <v>0</v>
      </c>
      <c r="BB80" s="157">
        <v>0</v>
      </c>
      <c r="BC80" s="157">
        <v>0</v>
      </c>
      <c r="BD80" s="157">
        <v>0</v>
      </c>
      <c r="BE80" s="157">
        <v>0</v>
      </c>
      <c r="BF80" s="157">
        <v>0</v>
      </c>
      <c r="BG80" s="153" t="s">
        <v>912</v>
      </c>
      <c r="BH80" s="157">
        <f>AI80</f>
        <v>2800777.2</v>
      </c>
      <c r="BI80" s="157">
        <v>0</v>
      </c>
      <c r="BJ80" s="153" t="s">
        <v>912</v>
      </c>
      <c r="BK80" s="157">
        <v>0</v>
      </c>
      <c r="BL80" s="157">
        <v>0</v>
      </c>
      <c r="BM80" s="157">
        <v>0</v>
      </c>
      <c r="BN80" s="157">
        <v>0</v>
      </c>
      <c r="BO80" s="157">
        <v>0</v>
      </c>
      <c r="BP80" s="157">
        <v>0</v>
      </c>
      <c r="BQ80" s="120" t="s">
        <v>150</v>
      </c>
      <c r="BR80" s="157">
        <v>0</v>
      </c>
      <c r="BS80" s="157"/>
      <c r="BT80" s="125">
        <v>0</v>
      </c>
      <c r="BU80" s="125">
        <v>0</v>
      </c>
      <c r="BV80" s="125">
        <v>0</v>
      </c>
      <c r="BW80" s="125">
        <v>0</v>
      </c>
      <c r="BX80" s="154"/>
      <c r="BY80" s="154"/>
      <c r="BZ80" s="154">
        <v>2000</v>
      </c>
      <c r="CA80" s="153" t="s">
        <v>912</v>
      </c>
      <c r="CB80" s="154"/>
      <c r="CC80" s="154"/>
      <c r="CD80" s="154"/>
      <c r="CE80" s="154"/>
      <c r="CF80" s="154"/>
      <c r="CG80" s="154"/>
      <c r="CH80" s="154"/>
      <c r="CI80" s="154"/>
      <c r="CJ80" s="154"/>
      <c r="CK80" s="154"/>
      <c r="CL80" s="154"/>
      <c r="CM80" s="154"/>
      <c r="CN80" s="154"/>
      <c r="CO80" s="154"/>
      <c r="CP80" s="154"/>
      <c r="CQ80" s="154"/>
      <c r="CR80" s="154"/>
      <c r="CS80" s="154"/>
      <c r="CT80" s="154"/>
      <c r="CU80" s="154"/>
      <c r="CV80" s="154"/>
      <c r="CW80" s="154"/>
      <c r="CX80" s="154"/>
      <c r="CY80" s="154"/>
      <c r="CZ80" s="154"/>
      <c r="DA80" s="158"/>
      <c r="DB80" s="158"/>
      <c r="DC80" s="158"/>
    </row>
    <row r="81" spans="1:107" ht="16.5" customHeight="1" x14ac:dyDescent="0.3">
      <c r="A81" s="85" t="s">
        <v>903</v>
      </c>
      <c r="B81" s="86" t="s">
        <v>903</v>
      </c>
      <c r="C81" s="86" t="s">
        <v>1317</v>
      </c>
      <c r="D81" s="87">
        <v>41821</v>
      </c>
      <c r="E81" s="87">
        <v>42156</v>
      </c>
      <c r="F81" s="85" t="s">
        <v>922</v>
      </c>
      <c r="G81" s="85" t="s">
        <v>958</v>
      </c>
      <c r="H81" s="85" t="s">
        <v>907</v>
      </c>
      <c r="I81" s="85" t="s">
        <v>1318</v>
      </c>
      <c r="J81" s="85" t="s">
        <v>1319</v>
      </c>
      <c r="K81" s="85" t="s">
        <v>1320</v>
      </c>
      <c r="L81">
        <v>1999</v>
      </c>
      <c r="M81" s="87">
        <v>36192</v>
      </c>
      <c r="N81" s="88" t="s">
        <v>1321</v>
      </c>
      <c r="O81" s="88" t="s">
        <v>912</v>
      </c>
      <c r="P81" s="88" t="s">
        <v>912</v>
      </c>
      <c r="Q81" s="88" t="s">
        <v>947</v>
      </c>
      <c r="R81" s="88" t="s">
        <v>914</v>
      </c>
      <c r="S81" s="85" t="s">
        <v>928</v>
      </c>
      <c r="T81" s="85" t="s">
        <v>1322</v>
      </c>
      <c r="U81" s="85" t="s">
        <v>1323</v>
      </c>
      <c r="V81" s="85" t="s">
        <v>1278</v>
      </c>
      <c r="W81" s="85" t="s">
        <v>931</v>
      </c>
      <c r="X81" s="85" t="s">
        <v>1324</v>
      </c>
      <c r="Y81" s="85" t="s">
        <v>1028</v>
      </c>
      <c r="Z81" s="88">
        <v>0</v>
      </c>
      <c r="AA81" s="88">
        <v>0</v>
      </c>
      <c r="AB81" s="88">
        <v>0</v>
      </c>
      <c r="AC81" s="88">
        <v>300</v>
      </c>
      <c r="AD81" s="88">
        <v>300</v>
      </c>
      <c r="AE81" s="88">
        <v>0</v>
      </c>
      <c r="AF81" s="88">
        <v>0</v>
      </c>
      <c r="AG81" s="89">
        <v>6733</v>
      </c>
      <c r="AH81" s="87">
        <v>42005</v>
      </c>
      <c r="AI81" s="90">
        <v>6728446</v>
      </c>
      <c r="AJ81" s="91">
        <v>6733</v>
      </c>
      <c r="AK81" s="90">
        <v>1918054</v>
      </c>
      <c r="AL81" s="89">
        <v>0</v>
      </c>
      <c r="AM81" s="89">
        <v>0</v>
      </c>
      <c r="AN81" s="89">
        <v>0</v>
      </c>
      <c r="AO81" s="89">
        <v>0</v>
      </c>
      <c r="AP81" s="89">
        <v>0</v>
      </c>
      <c r="AQ81" s="89">
        <v>0</v>
      </c>
      <c r="AR81" s="89">
        <v>0</v>
      </c>
      <c r="AS81" s="89">
        <v>0</v>
      </c>
      <c r="AT81" s="89">
        <v>0</v>
      </c>
      <c r="AU81" s="89">
        <v>5450000</v>
      </c>
      <c r="AV81" s="89">
        <v>0</v>
      </c>
      <c r="AW81" s="89">
        <v>8455349</v>
      </c>
      <c r="AX81" s="89">
        <v>296735</v>
      </c>
      <c r="AY81" s="89">
        <v>0</v>
      </c>
      <c r="AZ81" s="89">
        <v>0</v>
      </c>
      <c r="BA81" s="89">
        <v>184418</v>
      </c>
      <c r="BB81" s="89">
        <v>7128</v>
      </c>
      <c r="BC81" s="89">
        <v>0</v>
      </c>
      <c r="BD81" s="89">
        <v>0</v>
      </c>
      <c r="BE81" s="89">
        <v>0</v>
      </c>
      <c r="BF81" s="89">
        <v>0</v>
      </c>
      <c r="BG81" s="89">
        <v>0</v>
      </c>
      <c r="BH81" s="92">
        <v>5300000</v>
      </c>
      <c r="BI81" s="92">
        <v>36536858</v>
      </c>
      <c r="BJ81" s="85" t="s">
        <v>1325</v>
      </c>
      <c r="BK81" s="88">
        <v>23</v>
      </c>
      <c r="BL81" s="88">
        <v>7</v>
      </c>
      <c r="BM81" s="89">
        <v>492800</v>
      </c>
      <c r="BN81" s="89">
        <v>9466530</v>
      </c>
      <c r="BO81" s="89">
        <v>6899200</v>
      </c>
      <c r="BP81" s="89">
        <v>1451.52</v>
      </c>
      <c r="BQ81" s="89">
        <v>35048</v>
      </c>
      <c r="BR81" s="89">
        <v>461261</v>
      </c>
      <c r="BS81" s="89">
        <v>601119</v>
      </c>
      <c r="BT81" s="88">
        <v>50</v>
      </c>
      <c r="BU81" s="88">
        <v>23</v>
      </c>
      <c r="BV81" s="88">
        <v>100</v>
      </c>
      <c r="BW81" s="88">
        <v>23</v>
      </c>
      <c r="BX81" s="85" t="s">
        <v>912</v>
      </c>
      <c r="BY81" s="85" t="s">
        <v>912</v>
      </c>
    </row>
    <row r="82" spans="1:107" ht="16.5" customHeight="1" x14ac:dyDescent="0.3">
      <c r="A82" s="85" t="s">
        <v>506</v>
      </c>
      <c r="B82" s="86" t="s">
        <v>725</v>
      </c>
      <c r="C82" s="85" t="s">
        <v>2326</v>
      </c>
      <c r="D82" s="87">
        <v>41913</v>
      </c>
      <c r="E82" s="87">
        <v>42248</v>
      </c>
      <c r="F82" s="85" t="s">
        <v>2327</v>
      </c>
      <c r="G82" s="85" t="s">
        <v>2328</v>
      </c>
      <c r="H82" s="85" t="s">
        <v>2329</v>
      </c>
      <c r="I82" s="85" t="s">
        <v>2330</v>
      </c>
      <c r="J82" s="85" t="s">
        <v>2331</v>
      </c>
      <c r="K82" s="85" t="s">
        <v>2332</v>
      </c>
      <c r="L82">
        <v>1999</v>
      </c>
      <c r="M82" s="87">
        <v>36251</v>
      </c>
      <c r="N82" s="88" t="s">
        <v>2333</v>
      </c>
      <c r="O82" s="88" t="s">
        <v>2334</v>
      </c>
      <c r="P82" s="88" t="s">
        <v>2335</v>
      </c>
      <c r="Q82" s="88" t="s">
        <v>2336</v>
      </c>
      <c r="R82" s="88" t="s">
        <v>1993</v>
      </c>
      <c r="S82" s="85" t="s">
        <v>506</v>
      </c>
      <c r="T82" s="85" t="s">
        <v>2337</v>
      </c>
      <c r="U82" s="85" t="s">
        <v>2338</v>
      </c>
      <c r="V82" s="85" t="s">
        <v>681</v>
      </c>
      <c r="W82" s="85" t="s">
        <v>917</v>
      </c>
      <c r="X82" s="85" t="s">
        <v>918</v>
      </c>
      <c r="Y82" s="85" t="s">
        <v>2339</v>
      </c>
      <c r="Z82" s="88">
        <v>0</v>
      </c>
      <c r="AA82" s="88">
        <v>0</v>
      </c>
      <c r="AB82" s="88">
        <v>0</v>
      </c>
      <c r="AC82" s="88">
        <v>0</v>
      </c>
      <c r="AD82" s="88">
        <v>321</v>
      </c>
      <c r="AE82" s="88">
        <v>0</v>
      </c>
      <c r="AF82" s="88">
        <v>30</v>
      </c>
      <c r="AG82" s="89">
        <v>0</v>
      </c>
      <c r="AH82" s="87">
        <v>42005</v>
      </c>
      <c r="AI82" s="148">
        <v>341864.81</v>
      </c>
      <c r="AJ82" s="89">
        <v>142218.44</v>
      </c>
      <c r="AK82" s="148">
        <v>129718</v>
      </c>
      <c r="AL82" s="89">
        <v>0</v>
      </c>
      <c r="AM82" s="89">
        <v>0</v>
      </c>
      <c r="AN82" s="89">
        <v>628488</v>
      </c>
      <c r="AO82" s="89">
        <v>0</v>
      </c>
      <c r="AP82" s="89">
        <v>0</v>
      </c>
      <c r="AQ82" s="89">
        <v>0</v>
      </c>
      <c r="AR82" s="89">
        <v>265545</v>
      </c>
      <c r="AS82" s="89">
        <v>0</v>
      </c>
      <c r="AT82" s="89">
        <v>0</v>
      </c>
      <c r="AU82" s="89">
        <v>0</v>
      </c>
      <c r="AV82" s="89">
        <v>180967</v>
      </c>
      <c r="AW82" s="89">
        <v>0</v>
      </c>
      <c r="AX82" s="89">
        <v>0</v>
      </c>
      <c r="AY82" s="89">
        <v>0</v>
      </c>
      <c r="AZ82" s="89">
        <v>0</v>
      </c>
      <c r="BA82" s="89">
        <v>0</v>
      </c>
      <c r="BB82" s="89">
        <v>0</v>
      </c>
      <c r="BC82" s="89">
        <v>628488</v>
      </c>
      <c r="BD82" s="89">
        <v>0</v>
      </c>
      <c r="BE82" s="89">
        <v>180967</v>
      </c>
      <c r="BF82" s="89">
        <v>265545</v>
      </c>
      <c r="BG82" s="89">
        <v>0</v>
      </c>
      <c r="BH82" s="89">
        <v>1075000</v>
      </c>
      <c r="BI82" s="89">
        <v>1523533</v>
      </c>
      <c r="BJ82" s="85" t="s">
        <v>920</v>
      </c>
      <c r="BK82" s="88">
        <v>23</v>
      </c>
      <c r="BL82" s="88">
        <v>13</v>
      </c>
      <c r="BM82" s="89">
        <v>3185210</v>
      </c>
      <c r="BN82" s="89">
        <v>1050400</v>
      </c>
      <c r="BO82" s="89">
        <v>6075401</v>
      </c>
      <c r="BP82" s="89">
        <v>0</v>
      </c>
      <c r="BQ82" s="89">
        <v>0</v>
      </c>
      <c r="BR82" s="89">
        <v>0</v>
      </c>
      <c r="BS82" s="89">
        <v>0</v>
      </c>
      <c r="BT82" s="88">
        <v>50</v>
      </c>
      <c r="BU82" s="88">
        <v>6</v>
      </c>
      <c r="BV82" s="88">
        <v>100</v>
      </c>
      <c r="BW82" s="88">
        <v>6</v>
      </c>
      <c r="BX82" s="85" t="s">
        <v>912</v>
      </c>
      <c r="BY82" s="85" t="s">
        <v>912</v>
      </c>
    </row>
    <row r="83" spans="1:107" ht="16.5" customHeight="1" x14ac:dyDescent="0.3">
      <c r="A83" s="85" t="s">
        <v>421</v>
      </c>
      <c r="B83" s="86" t="s">
        <v>421</v>
      </c>
      <c r="C83" s="86" t="s">
        <v>1875</v>
      </c>
      <c r="D83" s="87">
        <v>41640</v>
      </c>
      <c r="E83" s="87">
        <v>41974</v>
      </c>
      <c r="F83" s="85" t="s">
        <v>1876</v>
      </c>
      <c r="G83" s="85" t="s">
        <v>1877</v>
      </c>
      <c r="H83" s="85" t="s">
        <v>1878</v>
      </c>
      <c r="I83" s="85" t="s">
        <v>1879</v>
      </c>
      <c r="J83" s="85" t="s">
        <v>1880</v>
      </c>
      <c r="K83" s="85" t="s">
        <v>1881</v>
      </c>
      <c r="L83">
        <v>1996</v>
      </c>
      <c r="M83" s="87">
        <v>35339</v>
      </c>
      <c r="N83" s="88" t="s">
        <v>1882</v>
      </c>
      <c r="O83" s="88" t="s">
        <v>912</v>
      </c>
      <c r="P83" s="88" t="s">
        <v>912</v>
      </c>
      <c r="Q83" s="88" t="s">
        <v>1114</v>
      </c>
      <c r="R83" s="88" t="s">
        <v>1883</v>
      </c>
      <c r="S83" s="85" t="s">
        <v>1884</v>
      </c>
      <c r="T83" s="85" t="s">
        <v>1885</v>
      </c>
      <c r="U83" s="85" t="s">
        <v>1886</v>
      </c>
      <c r="V83" s="85" t="s">
        <v>825</v>
      </c>
      <c r="W83" s="85" t="s">
        <v>917</v>
      </c>
      <c r="X83" s="85" t="s">
        <v>918</v>
      </c>
      <c r="Y83" s="85" t="s">
        <v>1028</v>
      </c>
      <c r="Z83" s="88">
        <v>0</v>
      </c>
      <c r="AA83" s="88">
        <v>0</v>
      </c>
      <c r="AB83" s="88">
        <v>0</v>
      </c>
      <c r="AC83" s="88">
        <v>0</v>
      </c>
      <c r="AD83" s="88">
        <v>0</v>
      </c>
      <c r="AE83" s="88">
        <v>0</v>
      </c>
      <c r="AF83" s="88">
        <v>0</v>
      </c>
      <c r="AG83" s="89">
        <v>21284</v>
      </c>
      <c r="AH83" s="87">
        <v>42005</v>
      </c>
      <c r="AI83" s="90">
        <v>14115749</v>
      </c>
      <c r="AJ83" s="91">
        <v>21154</v>
      </c>
      <c r="AK83" s="90">
        <v>77749</v>
      </c>
      <c r="AL83" s="89">
        <v>130</v>
      </c>
      <c r="AM83" s="89">
        <v>0</v>
      </c>
      <c r="AN83" s="89">
        <v>0</v>
      </c>
      <c r="AO83" s="89">
        <v>0</v>
      </c>
      <c r="AP83" s="89">
        <v>0</v>
      </c>
      <c r="AQ83" s="89">
        <v>0</v>
      </c>
      <c r="AR83" s="89">
        <v>0</v>
      </c>
      <c r="AS83" s="89">
        <v>0</v>
      </c>
      <c r="AT83" s="89">
        <v>0</v>
      </c>
      <c r="AU83" s="89">
        <v>0</v>
      </c>
      <c r="AV83" s="89">
        <v>0</v>
      </c>
      <c r="AW83" s="89">
        <v>7174585</v>
      </c>
      <c r="AX83" s="89">
        <v>1465551</v>
      </c>
      <c r="AY83" s="89">
        <v>7735000</v>
      </c>
      <c r="AZ83" s="89">
        <v>0</v>
      </c>
      <c r="BA83" s="89">
        <v>1228118</v>
      </c>
      <c r="BB83" s="89">
        <v>0</v>
      </c>
      <c r="BC83" s="89">
        <v>0</v>
      </c>
      <c r="BD83" s="89">
        <v>0</v>
      </c>
      <c r="BE83" s="89">
        <v>0</v>
      </c>
      <c r="BF83" s="89">
        <v>0</v>
      </c>
      <c r="BG83" s="89">
        <v>8000000</v>
      </c>
      <c r="BH83" s="92">
        <v>8000000</v>
      </c>
      <c r="BI83" s="92">
        <v>99724668</v>
      </c>
      <c r="BJ83" s="85" t="s">
        <v>920</v>
      </c>
      <c r="BK83" s="88">
        <v>23</v>
      </c>
      <c r="BL83" s="88">
        <v>23</v>
      </c>
      <c r="BM83" s="89">
        <v>109610</v>
      </c>
      <c r="BN83" s="89">
        <v>20413945</v>
      </c>
      <c r="BO83" s="89">
        <v>30443910</v>
      </c>
      <c r="BP83" s="89">
        <v>0</v>
      </c>
      <c r="BQ83" s="89">
        <v>0</v>
      </c>
      <c r="BR83" s="89">
        <v>75000</v>
      </c>
      <c r="BS83" s="89">
        <v>0</v>
      </c>
      <c r="BT83" s="88">
        <v>50</v>
      </c>
      <c r="BU83" s="88">
        <v>23</v>
      </c>
      <c r="BV83" s="88">
        <v>100</v>
      </c>
      <c r="BW83" s="88">
        <v>23</v>
      </c>
      <c r="BX83" s="85" t="s">
        <v>912</v>
      </c>
      <c r="BY83" s="85" t="s">
        <v>912</v>
      </c>
    </row>
    <row r="84" spans="1:107" ht="16.5" customHeight="1" x14ac:dyDescent="0.3">
      <c r="A84" s="85" t="s">
        <v>903</v>
      </c>
      <c r="B84" s="86" t="s">
        <v>903</v>
      </c>
      <c r="C84" s="86" t="s">
        <v>1326</v>
      </c>
      <c r="D84" s="87">
        <v>41821</v>
      </c>
      <c r="E84" s="87">
        <v>42156</v>
      </c>
      <c r="F84" s="85" t="s">
        <v>922</v>
      </c>
      <c r="G84" s="85" t="s">
        <v>923</v>
      </c>
      <c r="H84" s="85" t="s">
        <v>907</v>
      </c>
      <c r="I84" s="85" t="s">
        <v>1327</v>
      </c>
      <c r="J84" s="85" t="s">
        <v>1328</v>
      </c>
      <c r="K84" s="85" t="s">
        <v>1329</v>
      </c>
      <c r="L84">
        <v>2005</v>
      </c>
      <c r="M84" s="87">
        <v>38565</v>
      </c>
      <c r="N84" s="88" t="s">
        <v>1330</v>
      </c>
      <c r="O84" s="88" t="s">
        <v>912</v>
      </c>
      <c r="P84" s="88" t="s">
        <v>912</v>
      </c>
      <c r="Q84" s="88" t="s">
        <v>947</v>
      </c>
      <c r="R84" s="88" t="s">
        <v>914</v>
      </c>
      <c r="S84" s="85" t="s">
        <v>928</v>
      </c>
      <c r="T84" s="85" t="s">
        <v>1331</v>
      </c>
      <c r="U84" s="85" t="s">
        <v>1332</v>
      </c>
      <c r="V84" s="85" t="s">
        <v>884</v>
      </c>
      <c r="W84" s="85" t="s">
        <v>931</v>
      </c>
      <c r="X84" s="85" t="s">
        <v>918</v>
      </c>
      <c r="Y84" s="85" t="s">
        <v>919</v>
      </c>
      <c r="Z84" s="88">
        <v>0</v>
      </c>
      <c r="AA84" s="88">
        <v>0</v>
      </c>
      <c r="AB84" s="88">
        <v>0</v>
      </c>
      <c r="AC84" s="88">
        <v>117</v>
      </c>
      <c r="AD84" s="88">
        <v>35</v>
      </c>
      <c r="AE84" s="88">
        <v>0</v>
      </c>
      <c r="AF84" s="88">
        <v>0</v>
      </c>
      <c r="AG84" s="89">
        <v>880</v>
      </c>
      <c r="AH84" s="87">
        <v>42005</v>
      </c>
      <c r="AI84" s="90">
        <v>2180298</v>
      </c>
      <c r="AJ84" s="91">
        <v>880</v>
      </c>
      <c r="AK84" s="90">
        <v>2203</v>
      </c>
      <c r="AL84" s="89">
        <v>0</v>
      </c>
      <c r="AM84" s="89">
        <v>0</v>
      </c>
      <c r="AN84" s="89">
        <v>0</v>
      </c>
      <c r="AO84" s="89">
        <v>0</v>
      </c>
      <c r="AP84" s="89">
        <v>0</v>
      </c>
      <c r="AQ84" s="89">
        <v>0</v>
      </c>
      <c r="AR84" s="89">
        <v>0</v>
      </c>
      <c r="AS84" s="89">
        <v>0</v>
      </c>
      <c r="AT84" s="89">
        <v>0</v>
      </c>
      <c r="AU84" s="89">
        <v>6017600</v>
      </c>
      <c r="AV84" s="89">
        <v>0</v>
      </c>
      <c r="AW84" s="89">
        <v>2037701</v>
      </c>
      <c r="AX84" s="89">
        <v>165873</v>
      </c>
      <c r="AY84" s="89">
        <v>0</v>
      </c>
      <c r="AZ84" s="89">
        <v>0</v>
      </c>
      <c r="BA84" s="89">
        <v>143920</v>
      </c>
      <c r="BB84" s="89">
        <v>21912</v>
      </c>
      <c r="BC84" s="89">
        <v>0</v>
      </c>
      <c r="BD84" s="89">
        <v>0</v>
      </c>
      <c r="BE84" s="89">
        <v>0</v>
      </c>
      <c r="BF84" s="89">
        <v>0</v>
      </c>
      <c r="BG84" s="89">
        <v>0</v>
      </c>
      <c r="BH84" s="92">
        <v>6000000</v>
      </c>
      <c r="BI84" s="92">
        <v>44209442</v>
      </c>
      <c r="BJ84" s="85" t="s">
        <v>920</v>
      </c>
      <c r="BK84" s="88">
        <v>23</v>
      </c>
      <c r="BL84" s="88">
        <v>13</v>
      </c>
      <c r="BM84" s="89">
        <v>1361200</v>
      </c>
      <c r="BN84" s="89">
        <v>2517690</v>
      </c>
      <c r="BO84" s="89">
        <v>11068655</v>
      </c>
      <c r="BP84" s="89">
        <v>49134.32</v>
      </c>
      <c r="BQ84" s="89">
        <v>91087</v>
      </c>
      <c r="BR84" s="89">
        <v>740690</v>
      </c>
      <c r="BS84" s="89">
        <v>713681</v>
      </c>
      <c r="BT84" s="88">
        <v>50</v>
      </c>
      <c r="BU84" s="88">
        <v>23</v>
      </c>
      <c r="BV84" s="88">
        <v>100</v>
      </c>
      <c r="BW84" s="88">
        <v>23</v>
      </c>
      <c r="BX84" s="85" t="s">
        <v>912</v>
      </c>
      <c r="BY84" s="85" t="s">
        <v>912</v>
      </c>
    </row>
    <row r="85" spans="1:107" ht="16.5" customHeight="1" x14ac:dyDescent="0.3">
      <c r="A85" s="85" t="s">
        <v>903</v>
      </c>
      <c r="B85" s="86" t="s">
        <v>903</v>
      </c>
      <c r="C85" s="86" t="s">
        <v>1333</v>
      </c>
      <c r="D85" s="87">
        <v>41821</v>
      </c>
      <c r="E85" s="87">
        <v>42156</v>
      </c>
      <c r="F85" s="85" t="s">
        <v>922</v>
      </c>
      <c r="G85" s="85" t="s">
        <v>923</v>
      </c>
      <c r="H85" s="85" t="s">
        <v>907</v>
      </c>
      <c r="I85" s="85" t="s">
        <v>1334</v>
      </c>
      <c r="J85" s="85" t="s">
        <v>1335</v>
      </c>
      <c r="K85" s="85" t="s">
        <v>1336</v>
      </c>
      <c r="L85">
        <v>2006</v>
      </c>
      <c r="M85" s="87">
        <v>38777</v>
      </c>
      <c r="N85" s="88" t="s">
        <v>1337</v>
      </c>
      <c r="O85" s="88" t="s">
        <v>912</v>
      </c>
      <c r="P85" s="88" t="s">
        <v>912</v>
      </c>
      <c r="Q85" s="88" t="s">
        <v>913</v>
      </c>
      <c r="R85" s="88" t="s">
        <v>914</v>
      </c>
      <c r="S85" s="85" t="s">
        <v>928</v>
      </c>
      <c r="T85" s="85" t="s">
        <v>1338</v>
      </c>
      <c r="U85" s="85" t="s">
        <v>1339</v>
      </c>
      <c r="V85" s="85" t="s">
        <v>825</v>
      </c>
      <c r="W85" s="85" t="s">
        <v>931</v>
      </c>
      <c r="X85" s="85" t="s">
        <v>918</v>
      </c>
      <c r="Y85" s="85" t="s">
        <v>919</v>
      </c>
      <c r="Z85" s="88">
        <v>0</v>
      </c>
      <c r="AA85" s="88">
        <v>0</v>
      </c>
      <c r="AB85" s="88">
        <v>0</v>
      </c>
      <c r="AC85" s="88">
        <v>2</v>
      </c>
      <c r="AD85" s="88">
        <v>20</v>
      </c>
      <c r="AE85" s="88">
        <v>0</v>
      </c>
      <c r="AF85" s="88">
        <v>0</v>
      </c>
      <c r="AG85" s="89">
        <v>0</v>
      </c>
      <c r="AH85" s="87">
        <v>42005</v>
      </c>
      <c r="AI85" s="90">
        <v>1236251</v>
      </c>
      <c r="AJ85" s="91">
        <v>0</v>
      </c>
      <c r="AK85" s="90">
        <v>306609</v>
      </c>
      <c r="AL85" s="89">
        <v>0</v>
      </c>
      <c r="AM85" s="89">
        <v>0</v>
      </c>
      <c r="AN85" s="89">
        <v>0</v>
      </c>
      <c r="AO85" s="89">
        <v>0</v>
      </c>
      <c r="AP85" s="89">
        <v>0</v>
      </c>
      <c r="AQ85" s="89">
        <v>0</v>
      </c>
      <c r="AR85" s="89">
        <v>0</v>
      </c>
      <c r="AS85" s="89">
        <v>0</v>
      </c>
      <c r="AT85" s="89">
        <v>0</v>
      </c>
      <c r="AU85" s="89">
        <v>3500000</v>
      </c>
      <c r="AV85" s="89">
        <v>0</v>
      </c>
      <c r="AW85" s="89">
        <v>1509860</v>
      </c>
      <c r="AX85" s="89">
        <v>300704</v>
      </c>
      <c r="AY85" s="89">
        <v>33000</v>
      </c>
      <c r="AZ85" s="89">
        <v>6000</v>
      </c>
      <c r="BA85" s="89">
        <v>0</v>
      </c>
      <c r="BB85" s="89">
        <v>0</v>
      </c>
      <c r="BC85" s="89">
        <v>0</v>
      </c>
      <c r="BD85" s="89">
        <v>0</v>
      </c>
      <c r="BE85" s="89">
        <v>0</v>
      </c>
      <c r="BF85" s="89">
        <v>0</v>
      </c>
      <c r="BG85" s="89">
        <v>0</v>
      </c>
      <c r="BH85" s="92">
        <v>3409000</v>
      </c>
      <c r="BI85" s="92">
        <v>23574000</v>
      </c>
      <c r="BJ85" s="85" t="s">
        <v>1340</v>
      </c>
      <c r="BK85" s="88">
        <v>23</v>
      </c>
      <c r="BL85" s="88">
        <v>14</v>
      </c>
      <c r="BM85" s="89">
        <v>0</v>
      </c>
      <c r="BN85" s="89">
        <v>3182791</v>
      </c>
      <c r="BO85" s="89">
        <v>3674235</v>
      </c>
      <c r="BP85" s="89">
        <v>0</v>
      </c>
      <c r="BQ85" s="89">
        <v>0</v>
      </c>
      <c r="BR85" s="89">
        <v>31612</v>
      </c>
      <c r="BS85" s="89">
        <v>282400</v>
      </c>
      <c r="BT85" s="88">
        <v>50</v>
      </c>
      <c r="BU85" s="88">
        <v>23</v>
      </c>
      <c r="BV85" s="88">
        <v>100</v>
      </c>
      <c r="BW85" s="88">
        <v>23</v>
      </c>
      <c r="BX85" s="85" t="s">
        <v>912</v>
      </c>
      <c r="BY85" s="85" t="s">
        <v>912</v>
      </c>
    </row>
    <row r="86" spans="1:107" ht="16.5" customHeight="1" x14ac:dyDescent="0.3">
      <c r="A86" s="85" t="s">
        <v>2129</v>
      </c>
      <c r="B86" s="86" t="s">
        <v>725</v>
      </c>
      <c r="C86" s="86" t="s">
        <v>2130</v>
      </c>
      <c r="D86" s="87">
        <v>41883</v>
      </c>
      <c r="E86" s="87">
        <v>42217</v>
      </c>
      <c r="F86" s="85" t="s">
        <v>2131</v>
      </c>
      <c r="G86" s="85" t="s">
        <v>2132</v>
      </c>
      <c r="H86" s="85" t="s">
        <v>2133</v>
      </c>
      <c r="I86" s="85" t="s">
        <v>2134</v>
      </c>
      <c r="J86" s="85" t="s">
        <v>2135</v>
      </c>
      <c r="K86" s="85" t="s">
        <v>2136</v>
      </c>
      <c r="L86">
        <v>2005</v>
      </c>
      <c r="M86" s="87">
        <v>38565</v>
      </c>
      <c r="N86" s="88" t="s">
        <v>2137</v>
      </c>
      <c r="O86" s="88" t="s">
        <v>2138</v>
      </c>
      <c r="P86" s="88" t="s">
        <v>2139</v>
      </c>
      <c r="Q86" s="88" t="s">
        <v>2097</v>
      </c>
      <c r="R86" s="88" t="s">
        <v>1760</v>
      </c>
      <c r="S86" s="85" t="s">
        <v>2140</v>
      </c>
      <c r="T86" s="85" t="s">
        <v>2141</v>
      </c>
      <c r="U86" s="85" t="s">
        <v>2142</v>
      </c>
      <c r="V86" s="85" t="s">
        <v>681</v>
      </c>
      <c r="W86" s="85" t="s">
        <v>1915</v>
      </c>
      <c r="X86" s="85" t="s">
        <v>1134</v>
      </c>
      <c r="Y86" s="85" t="s">
        <v>1135</v>
      </c>
      <c r="Z86" s="88">
        <v>0</v>
      </c>
      <c r="AA86" s="88">
        <v>0</v>
      </c>
      <c r="AB86" s="88">
        <v>0</v>
      </c>
      <c r="AC86" s="88">
        <v>300</v>
      </c>
      <c r="AD86" s="88">
        <v>0</v>
      </c>
      <c r="AE86" s="88">
        <v>0</v>
      </c>
      <c r="AF86" s="88">
        <v>0</v>
      </c>
      <c r="AG86" s="89">
        <v>8688.2800000000007</v>
      </c>
      <c r="AH86" s="87">
        <v>42005</v>
      </c>
      <c r="AI86" s="90">
        <v>4437600.29</v>
      </c>
      <c r="AJ86" s="91">
        <v>943911.19</v>
      </c>
      <c r="AK86" s="90">
        <v>78198.64</v>
      </c>
      <c r="AL86" s="89">
        <v>27312.71</v>
      </c>
      <c r="AM86" s="89">
        <v>0</v>
      </c>
      <c r="AN86" s="89">
        <v>0</v>
      </c>
      <c r="AO86" s="89">
        <v>0</v>
      </c>
      <c r="AP86" s="89">
        <v>0</v>
      </c>
      <c r="AQ86" s="89">
        <v>0</v>
      </c>
      <c r="AR86" s="89">
        <v>0</v>
      </c>
      <c r="AS86" s="89">
        <v>0</v>
      </c>
      <c r="AT86" s="89">
        <v>0</v>
      </c>
      <c r="AU86" s="89">
        <v>1139160.07</v>
      </c>
      <c r="AV86" s="89">
        <v>265930.57</v>
      </c>
      <c r="AW86" s="89">
        <v>3284313.99</v>
      </c>
      <c r="AX86" s="89">
        <v>705000</v>
      </c>
      <c r="AY86" s="89">
        <v>0</v>
      </c>
      <c r="AZ86" s="89">
        <v>0</v>
      </c>
      <c r="BA86" s="89">
        <v>124289.36</v>
      </c>
      <c r="BB86" s="89">
        <v>15000</v>
      </c>
      <c r="BC86" s="89">
        <v>25500000</v>
      </c>
      <c r="BD86" s="89">
        <v>9000000</v>
      </c>
      <c r="BE86" s="89">
        <v>500000</v>
      </c>
      <c r="BF86" s="89">
        <v>0</v>
      </c>
      <c r="BG86" s="89">
        <v>0</v>
      </c>
      <c r="BH86" s="92">
        <v>35000000</v>
      </c>
      <c r="BI86" s="92">
        <v>534230</v>
      </c>
      <c r="BJ86" s="85" t="s">
        <v>1325</v>
      </c>
      <c r="BK86" s="88">
        <v>23</v>
      </c>
      <c r="BL86" s="88">
        <v>13</v>
      </c>
      <c r="BM86" s="89">
        <v>1175560</v>
      </c>
      <c r="BN86" s="89">
        <v>8913350</v>
      </c>
      <c r="BO86" s="89">
        <v>117987958</v>
      </c>
      <c r="BP86" s="89">
        <v>19500</v>
      </c>
      <c r="BQ86" s="89">
        <v>100357</v>
      </c>
      <c r="BR86" s="89">
        <v>1983200</v>
      </c>
      <c r="BS86" s="89">
        <v>6685569</v>
      </c>
      <c r="BT86" s="88">
        <v>50</v>
      </c>
      <c r="BU86" s="88">
        <v>23</v>
      </c>
      <c r="BV86" s="88">
        <v>100</v>
      </c>
      <c r="BW86" s="88">
        <v>23</v>
      </c>
      <c r="BX86" s="85" t="s">
        <v>912</v>
      </c>
      <c r="BY86" s="85" t="s">
        <v>912</v>
      </c>
    </row>
    <row r="87" spans="1:107" ht="16.5" customHeight="1" x14ac:dyDescent="0.3">
      <c r="A87" s="85" t="s">
        <v>903</v>
      </c>
      <c r="B87" s="86" t="s">
        <v>903</v>
      </c>
      <c r="C87" s="86" t="s">
        <v>1341</v>
      </c>
      <c r="D87" s="87">
        <v>41821</v>
      </c>
      <c r="E87" s="87">
        <v>42156</v>
      </c>
      <c r="F87" s="85" t="s">
        <v>905</v>
      </c>
      <c r="G87" s="85" t="s">
        <v>958</v>
      </c>
      <c r="H87" s="85" t="s">
        <v>907</v>
      </c>
      <c r="I87" s="85" t="s">
        <v>1342</v>
      </c>
      <c r="J87" s="85" t="s">
        <v>976</v>
      </c>
      <c r="K87" s="85" t="s">
        <v>1343</v>
      </c>
      <c r="L87">
        <v>2003</v>
      </c>
      <c r="M87" s="87">
        <v>37803</v>
      </c>
      <c r="N87" s="88" t="s">
        <v>1344</v>
      </c>
      <c r="O87" s="88" t="s">
        <v>912</v>
      </c>
      <c r="P87" s="88" t="s">
        <v>912</v>
      </c>
      <c r="Q87" s="88" t="s">
        <v>947</v>
      </c>
      <c r="R87" s="88" t="s">
        <v>914</v>
      </c>
      <c r="S87" s="85" t="s">
        <v>903</v>
      </c>
      <c r="T87" s="85" t="s">
        <v>1345</v>
      </c>
      <c r="U87" s="85" t="s">
        <v>1346</v>
      </c>
      <c r="V87" s="85" t="s">
        <v>884</v>
      </c>
      <c r="W87" s="85" t="s">
        <v>931</v>
      </c>
      <c r="X87" s="85" t="s">
        <v>918</v>
      </c>
      <c r="Y87" s="85" t="s">
        <v>919</v>
      </c>
      <c r="Z87" s="88">
        <v>0</v>
      </c>
      <c r="AA87" s="88">
        <v>0</v>
      </c>
      <c r="AB87" s="88">
        <v>0</v>
      </c>
      <c r="AC87" s="88">
        <v>30</v>
      </c>
      <c r="AD87" s="88">
        <v>30</v>
      </c>
      <c r="AE87" s="88">
        <v>0</v>
      </c>
      <c r="AF87" s="88">
        <v>0</v>
      </c>
      <c r="AG87" s="89">
        <v>114479</v>
      </c>
      <c r="AH87" s="87">
        <v>42005</v>
      </c>
      <c r="AI87" s="90">
        <v>1598848</v>
      </c>
      <c r="AJ87" s="91">
        <v>107226</v>
      </c>
      <c r="AK87" s="90">
        <v>1097402</v>
      </c>
      <c r="AL87" s="89">
        <v>7253</v>
      </c>
      <c r="AM87" s="89">
        <v>0</v>
      </c>
      <c r="AN87" s="89">
        <v>0</v>
      </c>
      <c r="AO87" s="89">
        <v>0</v>
      </c>
      <c r="AP87" s="89">
        <v>0</v>
      </c>
      <c r="AQ87" s="89">
        <v>0</v>
      </c>
      <c r="AR87" s="89">
        <v>0</v>
      </c>
      <c r="AS87" s="89">
        <v>0</v>
      </c>
      <c r="AT87" s="89">
        <v>0</v>
      </c>
      <c r="AU87" s="89">
        <v>0</v>
      </c>
      <c r="AV87" s="89">
        <v>0</v>
      </c>
      <c r="AW87" s="89">
        <v>2478054</v>
      </c>
      <c r="AX87" s="89">
        <v>425608</v>
      </c>
      <c r="AY87" s="89">
        <v>0</v>
      </c>
      <c r="AZ87" s="89">
        <v>0</v>
      </c>
      <c r="BA87" s="89">
        <v>109112</v>
      </c>
      <c r="BB87" s="89">
        <v>13776</v>
      </c>
      <c r="BC87" s="89">
        <v>0</v>
      </c>
      <c r="BD87" s="89">
        <v>0</v>
      </c>
      <c r="BE87" s="89">
        <v>0</v>
      </c>
      <c r="BF87" s="89">
        <v>0</v>
      </c>
      <c r="BG87" s="89">
        <v>0</v>
      </c>
      <c r="BH87" s="92">
        <v>3700000</v>
      </c>
      <c r="BI87" s="92">
        <v>29262334</v>
      </c>
      <c r="BJ87" s="85" t="s">
        <v>920</v>
      </c>
      <c r="BK87" s="88">
        <v>0</v>
      </c>
      <c r="BL87" s="88">
        <v>0</v>
      </c>
      <c r="BM87" s="89">
        <v>500200</v>
      </c>
      <c r="BN87" s="89">
        <v>2069810</v>
      </c>
      <c r="BO87" s="89">
        <v>5625492</v>
      </c>
      <c r="BP87" s="89">
        <v>18871.599999999999</v>
      </c>
      <c r="BQ87" s="89">
        <v>36173</v>
      </c>
      <c r="BR87" s="89">
        <v>264614</v>
      </c>
      <c r="BS87" s="89">
        <v>370646</v>
      </c>
      <c r="BT87" s="88">
        <v>50</v>
      </c>
      <c r="BU87" s="88">
        <v>23</v>
      </c>
      <c r="BV87" s="88">
        <v>100</v>
      </c>
      <c r="BW87" s="88">
        <v>23</v>
      </c>
      <c r="BX87" s="85" t="s">
        <v>912</v>
      </c>
      <c r="BY87" s="85" t="s">
        <v>912</v>
      </c>
    </row>
    <row r="88" spans="1:107" ht="16.5" customHeight="1" x14ac:dyDescent="0.3">
      <c r="A88" s="112" t="s">
        <v>557</v>
      </c>
      <c r="B88" s="94" t="s">
        <v>725</v>
      </c>
      <c r="C88" s="112" t="s">
        <v>557</v>
      </c>
      <c r="D88" s="99"/>
      <c r="E88" s="99"/>
      <c r="F88" s="98"/>
      <c r="G88" s="98"/>
      <c r="H88" s="98"/>
      <c r="I88" s="98"/>
      <c r="J88" s="98"/>
      <c r="K88" s="98"/>
      <c r="L88">
        <v>1988</v>
      </c>
      <c r="M88" s="87"/>
      <c r="N88" s="100"/>
      <c r="O88" s="101"/>
      <c r="P88" s="101"/>
      <c r="Q88" s="100"/>
      <c r="R88" s="100"/>
      <c r="S88" s="98"/>
      <c r="T88" s="98"/>
      <c r="U88" s="102"/>
      <c r="V88" s="94" t="s">
        <v>681</v>
      </c>
      <c r="W88" s="98"/>
      <c r="X88" s="98"/>
      <c r="Y88" s="98"/>
      <c r="Z88" s="98"/>
      <c r="AA88" s="98"/>
      <c r="AB88" s="98"/>
      <c r="AC88" s="98"/>
      <c r="AD88" s="98"/>
      <c r="AE88" s="98"/>
      <c r="AF88" s="98"/>
      <c r="AG88" s="103"/>
      <c r="AH88" s="99"/>
      <c r="AI88" s="113">
        <v>3618475.3</v>
      </c>
      <c r="AJ88" s="104"/>
      <c r="AK88" s="104"/>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14">
        <f>AI88</f>
        <v>3618475.3</v>
      </c>
      <c r="BI88" s="105"/>
      <c r="BJ88" s="98"/>
      <c r="BK88" s="98"/>
      <c r="BL88" s="98"/>
      <c r="BM88" s="103"/>
      <c r="BN88" s="103"/>
      <c r="BO88" s="103"/>
      <c r="BP88" s="103"/>
      <c r="BQ88" s="103"/>
      <c r="BR88" s="103"/>
      <c r="BS88" s="103"/>
      <c r="BT88" s="98"/>
      <c r="BU88" s="98"/>
      <c r="BV88" s="98"/>
      <c r="BW88" s="98"/>
      <c r="BX88" s="94"/>
      <c r="BY88" s="94"/>
      <c r="BZ88" s="94">
        <v>1997</v>
      </c>
      <c r="CA88" s="94"/>
      <c r="CB88" s="94"/>
      <c r="CC88" s="94"/>
      <c r="CD88" s="94"/>
      <c r="CE88" s="94"/>
      <c r="CF88" s="94"/>
      <c r="CG88" s="94"/>
      <c r="CH88" s="94"/>
      <c r="CI88" s="94"/>
      <c r="CJ88" s="94"/>
      <c r="CK88" s="94"/>
      <c r="CL88" s="94"/>
      <c r="CM88" s="94"/>
      <c r="CN88" s="94"/>
      <c r="CO88" s="94"/>
      <c r="CP88" s="94"/>
      <c r="CQ88" s="94"/>
      <c r="CR88" s="94"/>
      <c r="CS88" s="94"/>
      <c r="CT88" s="94"/>
      <c r="CU88" s="94"/>
      <c r="CV88" s="94"/>
      <c r="CW88" s="94"/>
      <c r="CX88" s="94"/>
      <c r="CY88" s="94"/>
      <c r="CZ88" s="94"/>
      <c r="DA88" s="158"/>
      <c r="DB88" s="158"/>
      <c r="DC88" s="158"/>
    </row>
    <row r="89" spans="1:107" ht="16.5" customHeight="1" x14ac:dyDescent="0.3">
      <c r="A89" s="85" t="s">
        <v>903</v>
      </c>
      <c r="B89" s="86" t="s">
        <v>903</v>
      </c>
      <c r="C89" s="86" t="s">
        <v>1347</v>
      </c>
      <c r="D89" s="87">
        <v>41821</v>
      </c>
      <c r="E89" s="87">
        <v>42156</v>
      </c>
      <c r="F89" s="85" t="s">
        <v>922</v>
      </c>
      <c r="G89" s="85" t="s">
        <v>923</v>
      </c>
      <c r="H89" s="85" t="s">
        <v>907</v>
      </c>
      <c r="I89" s="85" t="s">
        <v>1348</v>
      </c>
      <c r="J89" s="85" t="s">
        <v>1349</v>
      </c>
      <c r="K89" s="85" t="s">
        <v>1350</v>
      </c>
      <c r="L89">
        <v>2009</v>
      </c>
      <c r="M89" s="87">
        <v>39845</v>
      </c>
      <c r="N89" s="88" t="s">
        <v>1351</v>
      </c>
      <c r="O89" s="88" t="s">
        <v>912</v>
      </c>
      <c r="P89" s="88" t="s">
        <v>912</v>
      </c>
      <c r="Q89" s="88" t="s">
        <v>937</v>
      </c>
      <c r="R89" s="88" t="s">
        <v>938</v>
      </c>
      <c r="S89" s="85" t="s">
        <v>928</v>
      </c>
      <c r="T89" s="85" t="s">
        <v>1352</v>
      </c>
      <c r="U89" s="85" t="s">
        <v>1353</v>
      </c>
      <c r="V89" s="85" t="s">
        <v>941</v>
      </c>
      <c r="W89" s="85" t="s">
        <v>931</v>
      </c>
      <c r="X89" s="85" t="s">
        <v>918</v>
      </c>
      <c r="Y89" s="85" t="s">
        <v>919</v>
      </c>
      <c r="Z89" s="88">
        <v>0</v>
      </c>
      <c r="AA89" s="88">
        <v>0</v>
      </c>
      <c r="AB89" s="88">
        <v>0</v>
      </c>
      <c r="AC89" s="88">
        <v>18</v>
      </c>
      <c r="AD89" s="88">
        <v>0</v>
      </c>
      <c r="AE89" s="88">
        <v>0</v>
      </c>
      <c r="AF89" s="88">
        <v>0</v>
      </c>
      <c r="AG89" s="89">
        <v>0</v>
      </c>
      <c r="AH89" s="87">
        <v>42005</v>
      </c>
      <c r="AI89" s="90">
        <v>171796</v>
      </c>
      <c r="AJ89" s="91">
        <v>0</v>
      </c>
      <c r="AK89" s="90">
        <v>11544</v>
      </c>
      <c r="AL89" s="89">
        <v>0</v>
      </c>
      <c r="AM89" s="89">
        <v>0</v>
      </c>
      <c r="AN89" s="89">
        <v>0</v>
      </c>
      <c r="AO89" s="89">
        <v>0</v>
      </c>
      <c r="AP89" s="89">
        <v>0</v>
      </c>
      <c r="AQ89" s="89">
        <v>0</v>
      </c>
      <c r="AR89" s="89">
        <v>0</v>
      </c>
      <c r="AS89" s="89">
        <v>0</v>
      </c>
      <c r="AT89" s="89">
        <v>0</v>
      </c>
      <c r="AU89" s="89">
        <v>943000</v>
      </c>
      <c r="AV89" s="89">
        <v>0</v>
      </c>
      <c r="AW89" s="89">
        <v>176533</v>
      </c>
      <c r="AX89" s="89">
        <v>31988</v>
      </c>
      <c r="AY89" s="89">
        <v>0</v>
      </c>
      <c r="AZ89" s="89">
        <v>0</v>
      </c>
      <c r="BA89" s="89">
        <v>6780</v>
      </c>
      <c r="BB89" s="89">
        <v>3304</v>
      </c>
      <c r="BC89" s="89">
        <v>0</v>
      </c>
      <c r="BD89" s="89">
        <v>0</v>
      </c>
      <c r="BE89" s="89">
        <v>0</v>
      </c>
      <c r="BF89" s="89">
        <v>0</v>
      </c>
      <c r="BG89" s="89">
        <v>0</v>
      </c>
      <c r="BH89" s="92">
        <v>900000</v>
      </c>
      <c r="BI89" s="92">
        <v>11511494</v>
      </c>
      <c r="BJ89" s="85" t="s">
        <v>920</v>
      </c>
      <c r="BK89" s="88">
        <v>23</v>
      </c>
      <c r="BL89" s="88">
        <v>17</v>
      </c>
      <c r="BM89" s="89">
        <v>450400</v>
      </c>
      <c r="BN89" s="89">
        <v>434280</v>
      </c>
      <c r="BO89" s="89">
        <v>1507610</v>
      </c>
      <c r="BP89" s="89">
        <v>0</v>
      </c>
      <c r="BQ89" s="89">
        <v>29004</v>
      </c>
      <c r="BR89" s="89">
        <v>122595</v>
      </c>
      <c r="BS89" s="89">
        <v>68079</v>
      </c>
      <c r="BT89" s="88">
        <v>50</v>
      </c>
      <c r="BU89" s="88">
        <v>23</v>
      </c>
      <c r="BV89" s="88">
        <v>100</v>
      </c>
      <c r="BW89" s="88">
        <v>23</v>
      </c>
      <c r="BX89" s="85" t="s">
        <v>912</v>
      </c>
      <c r="BY89" s="85" t="s">
        <v>912</v>
      </c>
    </row>
    <row r="90" spans="1:107" ht="16.5" customHeight="1" x14ac:dyDescent="0.3">
      <c r="A90" s="85" t="s">
        <v>421</v>
      </c>
      <c r="B90" s="86" t="s">
        <v>421</v>
      </c>
      <c r="C90" s="86" t="s">
        <v>1887</v>
      </c>
      <c r="D90" s="87">
        <v>41640</v>
      </c>
      <c r="E90" s="87">
        <v>41974</v>
      </c>
      <c r="F90" s="85" t="s">
        <v>1876</v>
      </c>
      <c r="G90" s="85" t="s">
        <v>1877</v>
      </c>
      <c r="H90" s="85" t="s">
        <v>1878</v>
      </c>
      <c r="I90" s="85" t="s">
        <v>1888</v>
      </c>
      <c r="J90" s="85" t="s">
        <v>1880</v>
      </c>
      <c r="K90" s="85" t="s">
        <v>1881</v>
      </c>
      <c r="L90">
        <v>1997</v>
      </c>
      <c r="M90" s="87">
        <v>35765</v>
      </c>
      <c r="N90" s="88" t="s">
        <v>1889</v>
      </c>
      <c r="O90" s="88" t="s">
        <v>1635</v>
      </c>
      <c r="P90" s="88" t="s">
        <v>1890</v>
      </c>
      <c r="Q90" s="88" t="s">
        <v>1114</v>
      </c>
      <c r="R90" s="88" t="s">
        <v>1883</v>
      </c>
      <c r="S90" s="85" t="s">
        <v>1884</v>
      </c>
      <c r="T90" s="85" t="s">
        <v>1891</v>
      </c>
      <c r="U90" s="85" t="s">
        <v>1892</v>
      </c>
      <c r="V90" s="85" t="s">
        <v>941</v>
      </c>
      <c r="W90" s="85" t="s">
        <v>917</v>
      </c>
      <c r="X90" s="85" t="s">
        <v>918</v>
      </c>
      <c r="Y90" s="85" t="s">
        <v>1028</v>
      </c>
      <c r="Z90" s="88">
        <v>0</v>
      </c>
      <c r="AA90" s="88">
        <v>0</v>
      </c>
      <c r="AB90" s="88">
        <v>0</v>
      </c>
      <c r="AC90" s="88">
        <v>0</v>
      </c>
      <c r="AD90" s="88">
        <v>0</v>
      </c>
      <c r="AE90" s="88">
        <v>0</v>
      </c>
      <c r="AF90" s="88">
        <v>0</v>
      </c>
      <c r="AG90" s="89">
        <v>209526</v>
      </c>
      <c r="AH90" s="87">
        <v>42005</v>
      </c>
      <c r="AI90" s="90">
        <v>21006321</v>
      </c>
      <c r="AJ90" s="91">
        <v>14586</v>
      </c>
      <c r="AK90" s="90">
        <v>2312717</v>
      </c>
      <c r="AL90" s="89">
        <v>194940</v>
      </c>
      <c r="AM90" s="89">
        <v>0</v>
      </c>
      <c r="AN90" s="89">
        <v>0</v>
      </c>
      <c r="AO90" s="89">
        <v>0</v>
      </c>
      <c r="AP90" s="89">
        <v>0</v>
      </c>
      <c r="AQ90" s="89">
        <v>0</v>
      </c>
      <c r="AR90" s="89">
        <v>0</v>
      </c>
      <c r="AS90" s="89">
        <v>0</v>
      </c>
      <c r="AT90" s="89">
        <v>0</v>
      </c>
      <c r="AU90" s="89">
        <v>0</v>
      </c>
      <c r="AV90" s="89">
        <v>0</v>
      </c>
      <c r="AW90" s="89">
        <v>19100485</v>
      </c>
      <c r="AX90" s="89">
        <v>1893375</v>
      </c>
      <c r="AY90" s="89">
        <v>14810000</v>
      </c>
      <c r="AZ90" s="89">
        <v>0</v>
      </c>
      <c r="BA90" s="89">
        <v>4043594</v>
      </c>
      <c r="BB90" s="89">
        <v>392530</v>
      </c>
      <c r="BC90" s="89">
        <v>13440000</v>
      </c>
      <c r="BD90" s="89">
        <v>0</v>
      </c>
      <c r="BE90" s="89">
        <v>60000</v>
      </c>
      <c r="BF90" s="89">
        <v>1500000</v>
      </c>
      <c r="BG90" s="89">
        <v>0</v>
      </c>
      <c r="BH90" s="92">
        <v>15000000</v>
      </c>
      <c r="BI90" s="92">
        <v>210331000</v>
      </c>
      <c r="BJ90" s="85" t="s">
        <v>920</v>
      </c>
      <c r="BK90" s="88">
        <v>16</v>
      </c>
      <c r="BL90" s="88">
        <v>23</v>
      </c>
      <c r="BM90" s="89">
        <v>71430</v>
      </c>
      <c r="BN90" s="89">
        <v>21081454</v>
      </c>
      <c r="BO90" s="89">
        <v>54286720</v>
      </c>
      <c r="BP90" s="89">
        <v>0</v>
      </c>
      <c r="BQ90" s="89">
        <v>0</v>
      </c>
      <c r="BR90" s="89">
        <v>75000</v>
      </c>
      <c r="BS90" s="89">
        <v>0</v>
      </c>
      <c r="BT90" s="88">
        <v>50</v>
      </c>
      <c r="BU90" s="88">
        <v>23</v>
      </c>
      <c r="BV90" s="88">
        <v>100</v>
      </c>
      <c r="BW90" s="88">
        <v>23</v>
      </c>
      <c r="BX90" s="85" t="s">
        <v>912</v>
      </c>
      <c r="BY90" s="85" t="s">
        <v>912</v>
      </c>
    </row>
    <row r="91" spans="1:107" ht="16.5" customHeight="1" x14ac:dyDescent="0.3">
      <c r="A91" s="85" t="s">
        <v>439</v>
      </c>
      <c r="B91" s="86" t="s">
        <v>725</v>
      </c>
      <c r="C91" s="86" t="s">
        <v>2519</v>
      </c>
      <c r="D91" s="87">
        <v>41821</v>
      </c>
      <c r="E91" s="87">
        <v>42156</v>
      </c>
      <c r="F91" s="85" t="s">
        <v>2520</v>
      </c>
      <c r="G91" s="85" t="s">
        <v>2521</v>
      </c>
      <c r="H91" s="85" t="s">
        <v>2522</v>
      </c>
      <c r="I91" s="85" t="s">
        <v>2523</v>
      </c>
      <c r="J91" s="85" t="s">
        <v>2524</v>
      </c>
      <c r="K91" s="85" t="s">
        <v>2525</v>
      </c>
      <c r="L91">
        <v>2003</v>
      </c>
      <c r="M91" s="87">
        <v>37681</v>
      </c>
      <c r="N91" s="88" t="s">
        <v>2526</v>
      </c>
      <c r="O91" s="88" t="s">
        <v>912</v>
      </c>
      <c r="P91" s="88" t="s">
        <v>912</v>
      </c>
      <c r="Q91" s="88" t="s">
        <v>2050</v>
      </c>
      <c r="R91" s="88" t="s">
        <v>1868</v>
      </c>
      <c r="S91" s="85" t="s">
        <v>2527</v>
      </c>
      <c r="T91" s="85" t="s">
        <v>2528</v>
      </c>
      <c r="U91" s="85" t="s">
        <v>2529</v>
      </c>
      <c r="V91" s="85" t="s">
        <v>681</v>
      </c>
      <c r="W91" s="85" t="s">
        <v>931</v>
      </c>
      <c r="X91" s="85" t="s">
        <v>918</v>
      </c>
      <c r="Y91" s="85" t="s">
        <v>1135</v>
      </c>
      <c r="Z91" s="88">
        <v>0</v>
      </c>
      <c r="AA91" s="88">
        <v>0</v>
      </c>
      <c r="AB91" s="88">
        <v>0</v>
      </c>
      <c r="AC91" s="88">
        <v>340</v>
      </c>
      <c r="AD91" s="88">
        <v>400</v>
      </c>
      <c r="AE91" s="88">
        <v>0</v>
      </c>
      <c r="AF91" s="88">
        <v>0</v>
      </c>
      <c r="AG91" s="89">
        <v>171823.87</v>
      </c>
      <c r="AH91" s="87">
        <v>42005</v>
      </c>
      <c r="AI91" s="90">
        <v>6010709</v>
      </c>
      <c r="AJ91" s="91">
        <v>12.2</v>
      </c>
      <c r="AK91" s="90">
        <v>10021152</v>
      </c>
      <c r="AL91" s="89">
        <v>171811.67</v>
      </c>
      <c r="AM91" s="89">
        <v>2714413</v>
      </c>
      <c r="AN91" s="89">
        <v>0</v>
      </c>
      <c r="AO91" s="89">
        <v>7240728</v>
      </c>
      <c r="AP91" s="89">
        <v>0</v>
      </c>
      <c r="AQ91" s="89">
        <v>0</v>
      </c>
      <c r="AR91" s="89">
        <v>0</v>
      </c>
      <c r="AS91" s="89">
        <v>3401343</v>
      </c>
      <c r="AT91" s="89">
        <v>0</v>
      </c>
      <c r="AU91" s="89">
        <v>4031507.82</v>
      </c>
      <c r="AV91" s="89">
        <v>13078.38</v>
      </c>
      <c r="AW91" s="89">
        <v>16200144.210000001</v>
      </c>
      <c r="AX91" s="89">
        <v>1662945</v>
      </c>
      <c r="AY91" s="89">
        <v>16480690.52</v>
      </c>
      <c r="AZ91" s="89">
        <v>3922.38</v>
      </c>
      <c r="BA91" s="89">
        <v>655987.54</v>
      </c>
      <c r="BB91" s="89">
        <v>9156</v>
      </c>
      <c r="BC91" s="89">
        <v>9146142.2799999993</v>
      </c>
      <c r="BD91" s="89">
        <v>3401343</v>
      </c>
      <c r="BE91" s="89">
        <v>3854709</v>
      </c>
      <c r="BF91" s="89">
        <v>0</v>
      </c>
      <c r="BG91" s="89">
        <v>0</v>
      </c>
      <c r="BH91" s="92">
        <v>16402194.279999999</v>
      </c>
      <c r="BI91" s="92">
        <v>54953000</v>
      </c>
      <c r="BJ91" s="85" t="s">
        <v>1083</v>
      </c>
      <c r="BK91" s="88">
        <v>13</v>
      </c>
      <c r="BL91" s="88">
        <v>23</v>
      </c>
      <c r="BM91" s="89">
        <v>1103800</v>
      </c>
      <c r="BN91" s="89">
        <v>9136888</v>
      </c>
      <c r="BO91" s="89">
        <v>16470535</v>
      </c>
      <c r="BP91" s="89">
        <v>67035</v>
      </c>
      <c r="BQ91" s="89">
        <v>164499.04999999999</v>
      </c>
      <c r="BR91" s="89">
        <v>2513502</v>
      </c>
      <c r="BS91" s="89">
        <v>1106375</v>
      </c>
      <c r="BT91" s="88">
        <v>74</v>
      </c>
      <c r="BU91" s="88">
        <v>23</v>
      </c>
      <c r="BV91" s="88">
        <v>100</v>
      </c>
      <c r="BW91" s="88">
        <v>23</v>
      </c>
      <c r="BX91" s="85" t="s">
        <v>912</v>
      </c>
      <c r="BY91" s="85" t="s">
        <v>912</v>
      </c>
    </row>
    <row r="92" spans="1:107" ht="16.5" customHeight="1" x14ac:dyDescent="0.3">
      <c r="A92" s="85" t="s">
        <v>439</v>
      </c>
      <c r="B92" s="86" t="s">
        <v>725</v>
      </c>
      <c r="C92" s="86" t="s">
        <v>2530</v>
      </c>
      <c r="D92" s="87">
        <v>41821</v>
      </c>
      <c r="E92" s="87">
        <v>42156</v>
      </c>
      <c r="F92" s="85" t="s">
        <v>2520</v>
      </c>
      <c r="G92" s="85" t="s">
        <v>2531</v>
      </c>
      <c r="H92" s="85" t="s">
        <v>2532</v>
      </c>
      <c r="I92" s="85" t="s">
        <v>2523</v>
      </c>
      <c r="J92" s="85" t="s">
        <v>2524</v>
      </c>
      <c r="K92" s="85" t="s">
        <v>2533</v>
      </c>
      <c r="L92">
        <v>2007</v>
      </c>
      <c r="M92" s="87">
        <v>39417</v>
      </c>
      <c r="N92" s="88" t="s">
        <v>2534</v>
      </c>
      <c r="O92" s="88" t="s">
        <v>912</v>
      </c>
      <c r="P92" s="88" t="s">
        <v>912</v>
      </c>
      <c r="Q92" s="88" t="s">
        <v>2050</v>
      </c>
      <c r="R92" s="88" t="s">
        <v>1868</v>
      </c>
      <c r="S92" s="85" t="s">
        <v>2527</v>
      </c>
      <c r="T92" s="85" t="s">
        <v>2535</v>
      </c>
      <c r="U92" s="85" t="s">
        <v>2536</v>
      </c>
      <c r="V92" s="85" t="s">
        <v>681</v>
      </c>
      <c r="W92" s="85" t="s">
        <v>1176</v>
      </c>
      <c r="X92" s="85" t="s">
        <v>918</v>
      </c>
      <c r="Y92" s="85" t="s">
        <v>1135</v>
      </c>
      <c r="Z92" s="88">
        <v>0</v>
      </c>
      <c r="AA92" s="88">
        <v>0</v>
      </c>
      <c r="AB92" s="88">
        <v>0</v>
      </c>
      <c r="AC92" s="88">
        <v>1062</v>
      </c>
      <c r="AD92" s="88">
        <v>0</v>
      </c>
      <c r="AE92" s="88">
        <v>0</v>
      </c>
      <c r="AF92" s="88">
        <v>14</v>
      </c>
      <c r="AG92" s="89">
        <v>45870</v>
      </c>
      <c r="AH92" s="87">
        <v>42005</v>
      </c>
      <c r="AI92" s="90">
        <v>28570</v>
      </c>
      <c r="AJ92" s="91">
        <v>28570</v>
      </c>
      <c r="AK92" s="90">
        <v>17300</v>
      </c>
      <c r="AL92" s="89">
        <v>17300</v>
      </c>
      <c r="AM92" s="89">
        <v>0</v>
      </c>
      <c r="AN92" s="89">
        <v>0</v>
      </c>
      <c r="AO92" s="89">
        <v>0</v>
      </c>
      <c r="AP92" s="89">
        <v>0</v>
      </c>
      <c r="AQ92" s="89">
        <v>0</v>
      </c>
      <c r="AR92" s="89">
        <v>0</v>
      </c>
      <c r="AS92" s="89">
        <v>0</v>
      </c>
      <c r="AT92" s="89">
        <v>0</v>
      </c>
      <c r="AU92" s="89">
        <v>0</v>
      </c>
      <c r="AV92" s="89">
        <v>0</v>
      </c>
      <c r="AW92" s="89">
        <v>0</v>
      </c>
      <c r="AX92" s="89">
        <v>0</v>
      </c>
      <c r="AY92" s="89">
        <v>0</v>
      </c>
      <c r="AZ92" s="89">
        <v>0</v>
      </c>
      <c r="BA92" s="89">
        <v>0</v>
      </c>
      <c r="BB92" s="89">
        <v>0</v>
      </c>
      <c r="BC92" s="89">
        <v>12460000</v>
      </c>
      <c r="BD92" s="89">
        <v>7040000</v>
      </c>
      <c r="BE92" s="89">
        <v>200000</v>
      </c>
      <c r="BF92" s="89">
        <v>0</v>
      </c>
      <c r="BG92" s="89">
        <v>0</v>
      </c>
      <c r="BH92" s="92">
        <v>19700000</v>
      </c>
      <c r="BI92" s="92">
        <v>105300000</v>
      </c>
      <c r="BJ92" s="85" t="s">
        <v>1083</v>
      </c>
      <c r="BK92" s="88">
        <v>23</v>
      </c>
      <c r="BL92" s="88">
        <v>23</v>
      </c>
      <c r="BM92" s="89">
        <v>1701570</v>
      </c>
      <c r="BN92" s="89">
        <v>53278</v>
      </c>
      <c r="BO92" s="89">
        <v>26953846</v>
      </c>
      <c r="BP92" s="89">
        <v>93000</v>
      </c>
      <c r="BQ92" s="89">
        <v>0</v>
      </c>
      <c r="BR92" s="89">
        <v>2090162</v>
      </c>
      <c r="BS92" s="89">
        <v>1732100</v>
      </c>
      <c r="BT92" s="88">
        <v>50</v>
      </c>
      <c r="BU92" s="88">
        <v>23</v>
      </c>
      <c r="BV92" s="88">
        <v>100</v>
      </c>
      <c r="BW92" s="88">
        <v>23</v>
      </c>
      <c r="BX92" s="85" t="s">
        <v>912</v>
      </c>
      <c r="BY92" s="85" t="s">
        <v>912</v>
      </c>
    </row>
    <row r="93" spans="1:107" ht="16.5" customHeight="1" x14ac:dyDescent="0.3">
      <c r="A93" s="85" t="s">
        <v>439</v>
      </c>
      <c r="B93" s="86" t="s">
        <v>725</v>
      </c>
      <c r="C93" s="86" t="s">
        <v>2537</v>
      </c>
      <c r="D93" s="87">
        <v>41821</v>
      </c>
      <c r="E93" s="87">
        <v>42156</v>
      </c>
      <c r="F93" s="85" t="s">
        <v>2520</v>
      </c>
      <c r="G93" s="85" t="s">
        <v>2531</v>
      </c>
      <c r="H93" s="85" t="s">
        <v>2522</v>
      </c>
      <c r="I93" s="85" t="s">
        <v>2538</v>
      </c>
      <c r="J93" s="85" t="s">
        <v>912</v>
      </c>
      <c r="K93" s="85" t="s">
        <v>912</v>
      </c>
      <c r="L93">
        <v>2007</v>
      </c>
      <c r="M93" s="87">
        <v>39417</v>
      </c>
      <c r="N93" s="88" t="s">
        <v>2539</v>
      </c>
      <c r="O93" s="88" t="s">
        <v>912</v>
      </c>
      <c r="P93" s="88" t="s">
        <v>912</v>
      </c>
      <c r="Q93" s="88" t="s">
        <v>2050</v>
      </c>
      <c r="R93" s="88" t="s">
        <v>1868</v>
      </c>
      <c r="S93" s="85" t="s">
        <v>2527</v>
      </c>
      <c r="T93" s="85" t="s">
        <v>2540</v>
      </c>
      <c r="U93" s="85" t="s">
        <v>2541</v>
      </c>
      <c r="V93" s="85" t="s">
        <v>681</v>
      </c>
      <c r="W93" s="85" t="s">
        <v>1176</v>
      </c>
      <c r="X93" s="85" t="s">
        <v>918</v>
      </c>
      <c r="Y93" s="85" t="s">
        <v>1135</v>
      </c>
      <c r="Z93" s="88">
        <v>0</v>
      </c>
      <c r="AA93" s="88">
        <v>0</v>
      </c>
      <c r="AB93" s="88">
        <v>0</v>
      </c>
      <c r="AC93" s="88">
        <v>850</v>
      </c>
      <c r="AD93" s="88">
        <v>0</v>
      </c>
      <c r="AE93" s="88">
        <v>0</v>
      </c>
      <c r="AF93" s="88">
        <v>28</v>
      </c>
      <c r="AG93" s="89">
        <v>0</v>
      </c>
      <c r="AH93" s="87">
        <v>42005</v>
      </c>
      <c r="AI93" s="90">
        <v>0</v>
      </c>
      <c r="AJ93" s="91">
        <v>0</v>
      </c>
      <c r="AK93" s="90">
        <v>0</v>
      </c>
      <c r="AL93" s="89">
        <v>0</v>
      </c>
      <c r="AM93" s="89">
        <v>0</v>
      </c>
      <c r="AN93" s="89">
        <v>0</v>
      </c>
      <c r="AO93" s="89">
        <v>0</v>
      </c>
      <c r="AP93" s="89">
        <v>0</v>
      </c>
      <c r="AQ93" s="89">
        <v>0</v>
      </c>
      <c r="AR93" s="89">
        <v>0</v>
      </c>
      <c r="AS93" s="89">
        <v>0</v>
      </c>
      <c r="AT93" s="89">
        <v>0</v>
      </c>
      <c r="AU93" s="89">
        <v>0</v>
      </c>
      <c r="AV93" s="89">
        <v>0</v>
      </c>
      <c r="AW93" s="89">
        <v>0</v>
      </c>
      <c r="AX93" s="89">
        <v>0</v>
      </c>
      <c r="AY93" s="89">
        <v>0</v>
      </c>
      <c r="AZ93" s="89">
        <v>0</v>
      </c>
      <c r="BA93" s="89">
        <v>0</v>
      </c>
      <c r="BB93" s="89">
        <v>0</v>
      </c>
      <c r="BC93" s="89">
        <v>4344500</v>
      </c>
      <c r="BD93" s="89">
        <v>0</v>
      </c>
      <c r="BE93" s="89">
        <v>68900</v>
      </c>
      <c r="BF93" s="89">
        <v>64000</v>
      </c>
      <c r="BG93" s="89">
        <v>0</v>
      </c>
      <c r="BH93" s="92">
        <v>4413400</v>
      </c>
      <c r="BI93" s="92">
        <v>48541400</v>
      </c>
      <c r="BJ93" s="85" t="s">
        <v>1083</v>
      </c>
      <c r="BK93" s="88">
        <v>23</v>
      </c>
      <c r="BL93" s="88">
        <v>23</v>
      </c>
      <c r="BM93" s="89">
        <v>598850</v>
      </c>
      <c r="BN93" s="89">
        <v>0</v>
      </c>
      <c r="BO93" s="89">
        <v>3769437</v>
      </c>
      <c r="BP93" s="89">
        <v>64500</v>
      </c>
      <c r="BQ93" s="89">
        <v>6938</v>
      </c>
      <c r="BR93" s="89">
        <v>651796</v>
      </c>
      <c r="BS93" s="89">
        <v>202600</v>
      </c>
      <c r="BT93" s="88">
        <v>50</v>
      </c>
      <c r="BU93" s="88">
        <v>23</v>
      </c>
      <c r="BV93" s="88">
        <v>100</v>
      </c>
      <c r="BW93" s="88">
        <v>23</v>
      </c>
      <c r="BX93" s="85" t="s">
        <v>912</v>
      </c>
      <c r="BY93" s="85" t="s">
        <v>912</v>
      </c>
    </row>
    <row r="94" spans="1:107" ht="16.5" customHeight="1" x14ac:dyDescent="0.3">
      <c r="A94" s="85" t="s">
        <v>903</v>
      </c>
      <c r="B94" s="86" t="s">
        <v>903</v>
      </c>
      <c r="C94" s="86" t="s">
        <v>1354</v>
      </c>
      <c r="D94" s="87">
        <v>41821</v>
      </c>
      <c r="E94" s="87">
        <v>42156</v>
      </c>
      <c r="F94" s="85" t="s">
        <v>905</v>
      </c>
      <c r="G94" s="85" t="s">
        <v>906</v>
      </c>
      <c r="H94" s="85" t="s">
        <v>907</v>
      </c>
      <c r="I94" s="85" t="s">
        <v>1355</v>
      </c>
      <c r="J94" s="85" t="s">
        <v>1356</v>
      </c>
      <c r="K94" s="85" t="s">
        <v>1357</v>
      </c>
      <c r="L94">
        <v>2004</v>
      </c>
      <c r="M94" s="87">
        <v>38322</v>
      </c>
      <c r="N94" s="88" t="s">
        <v>1358</v>
      </c>
      <c r="O94" s="88" t="s">
        <v>912</v>
      </c>
      <c r="P94" s="88" t="s">
        <v>912</v>
      </c>
      <c r="Q94" s="88" t="s">
        <v>913</v>
      </c>
      <c r="R94" s="88" t="s">
        <v>938</v>
      </c>
      <c r="S94" s="85" t="s">
        <v>903</v>
      </c>
      <c r="T94" s="85" t="s">
        <v>1359</v>
      </c>
      <c r="U94" s="85" t="s">
        <v>1360</v>
      </c>
      <c r="V94" s="85" t="s">
        <v>884</v>
      </c>
      <c r="W94" s="85" t="s">
        <v>931</v>
      </c>
      <c r="X94" s="85" t="s">
        <v>918</v>
      </c>
      <c r="Y94" s="85" t="s">
        <v>919</v>
      </c>
      <c r="Z94" s="88">
        <v>0</v>
      </c>
      <c r="AA94" s="88">
        <v>0</v>
      </c>
      <c r="AB94" s="88">
        <v>0</v>
      </c>
      <c r="AC94" s="88">
        <v>0</v>
      </c>
      <c r="AD94" s="88">
        <v>0</v>
      </c>
      <c r="AE94" s="88">
        <v>0</v>
      </c>
      <c r="AF94" s="88">
        <v>0</v>
      </c>
      <c r="AG94" s="89">
        <v>37245</v>
      </c>
      <c r="AH94" s="87">
        <v>42005</v>
      </c>
      <c r="AI94" s="90">
        <v>1254070</v>
      </c>
      <c r="AJ94" s="91">
        <v>37245</v>
      </c>
      <c r="AK94" s="90">
        <v>0</v>
      </c>
      <c r="AL94" s="89">
        <v>0</v>
      </c>
      <c r="AM94" s="89">
        <v>0</v>
      </c>
      <c r="AN94" s="89">
        <v>0</v>
      </c>
      <c r="AO94" s="89">
        <v>0</v>
      </c>
      <c r="AP94" s="89">
        <v>0</v>
      </c>
      <c r="AQ94" s="89">
        <v>0</v>
      </c>
      <c r="AR94" s="89">
        <v>0</v>
      </c>
      <c r="AS94" s="89">
        <v>0</v>
      </c>
      <c r="AT94" s="89">
        <v>0</v>
      </c>
      <c r="AU94" s="89">
        <v>1770000</v>
      </c>
      <c r="AV94" s="89">
        <v>0</v>
      </c>
      <c r="AW94" s="89">
        <v>1271275</v>
      </c>
      <c r="AX94" s="89">
        <v>151372</v>
      </c>
      <c r="AY94" s="89">
        <v>0</v>
      </c>
      <c r="AZ94" s="89">
        <v>0</v>
      </c>
      <c r="BA94" s="89">
        <v>28050</v>
      </c>
      <c r="BB94" s="89">
        <v>3300</v>
      </c>
      <c r="BC94" s="89">
        <v>0</v>
      </c>
      <c r="BD94" s="89">
        <v>0</v>
      </c>
      <c r="BE94" s="89">
        <v>0</v>
      </c>
      <c r="BF94" s="89">
        <v>0</v>
      </c>
      <c r="BG94" s="89">
        <v>0</v>
      </c>
      <c r="BH94" s="92">
        <v>1500000</v>
      </c>
      <c r="BI94" s="92">
        <v>2793000</v>
      </c>
      <c r="BJ94" s="85" t="s">
        <v>920</v>
      </c>
      <c r="BK94" s="88">
        <v>23</v>
      </c>
      <c r="BL94" s="88">
        <v>12</v>
      </c>
      <c r="BM94" s="89">
        <v>147300</v>
      </c>
      <c r="BN94" s="89">
        <v>1982550</v>
      </c>
      <c r="BO94" s="89">
        <v>4623993</v>
      </c>
      <c r="BP94" s="89">
        <v>2543.67</v>
      </c>
      <c r="BQ94" s="89">
        <v>8390</v>
      </c>
      <c r="BR94" s="89">
        <v>0</v>
      </c>
      <c r="BS94" s="89">
        <v>327806</v>
      </c>
      <c r="BT94" s="88">
        <v>0</v>
      </c>
      <c r="BU94" s="88">
        <v>0</v>
      </c>
      <c r="BV94" s="88">
        <v>100</v>
      </c>
      <c r="BW94" s="88">
        <v>23</v>
      </c>
      <c r="BX94" s="85" t="s">
        <v>912</v>
      </c>
      <c r="BY94" s="85" t="s">
        <v>912</v>
      </c>
    </row>
    <row r="95" spans="1:107" ht="16.5" customHeight="1" x14ac:dyDescent="0.3">
      <c r="A95" s="85" t="s">
        <v>903</v>
      </c>
      <c r="B95" s="86" t="s">
        <v>903</v>
      </c>
      <c r="C95" s="86" t="s">
        <v>1361</v>
      </c>
      <c r="D95" s="87">
        <v>41821</v>
      </c>
      <c r="E95" s="87">
        <v>42156</v>
      </c>
      <c r="F95" s="85" t="s">
        <v>922</v>
      </c>
      <c r="G95" s="85" t="s">
        <v>923</v>
      </c>
      <c r="H95" s="85" t="s">
        <v>907</v>
      </c>
      <c r="I95" s="85" t="s">
        <v>997</v>
      </c>
      <c r="J95" s="85" t="s">
        <v>997</v>
      </c>
      <c r="K95" s="85" t="s">
        <v>998</v>
      </c>
      <c r="L95">
        <v>2003</v>
      </c>
      <c r="M95" s="87">
        <v>37803</v>
      </c>
      <c r="N95" s="88" t="s">
        <v>1362</v>
      </c>
      <c r="O95" s="88" t="s">
        <v>912</v>
      </c>
      <c r="P95" s="88" t="s">
        <v>912</v>
      </c>
      <c r="Q95" s="88" t="s">
        <v>913</v>
      </c>
      <c r="R95" s="88" t="s">
        <v>914</v>
      </c>
      <c r="S95" s="85" t="s">
        <v>928</v>
      </c>
      <c r="T95" s="85" t="s">
        <v>1363</v>
      </c>
      <c r="U95" s="85" t="s">
        <v>1364</v>
      </c>
      <c r="V95" s="85" t="s">
        <v>678</v>
      </c>
      <c r="W95" s="85" t="s">
        <v>917</v>
      </c>
      <c r="X95" s="85" t="s">
        <v>918</v>
      </c>
      <c r="Y95" s="85" t="s">
        <v>1028</v>
      </c>
      <c r="Z95" s="88">
        <v>0</v>
      </c>
      <c r="AA95" s="88">
        <v>0</v>
      </c>
      <c r="AB95" s="88">
        <v>0</v>
      </c>
      <c r="AC95" s="88">
        <v>150</v>
      </c>
      <c r="AD95" s="88">
        <v>50</v>
      </c>
      <c r="AE95" s="88">
        <v>0</v>
      </c>
      <c r="AF95" s="88">
        <v>0</v>
      </c>
      <c r="AG95" s="89">
        <v>17983</v>
      </c>
      <c r="AH95" s="87">
        <v>42005</v>
      </c>
      <c r="AI95" s="90">
        <v>227162</v>
      </c>
      <c r="AJ95" s="91">
        <v>0</v>
      </c>
      <c r="AK95" s="90">
        <v>547895</v>
      </c>
      <c r="AL95" s="89">
        <v>17983</v>
      </c>
      <c r="AM95" s="89">
        <v>0</v>
      </c>
      <c r="AN95" s="89">
        <v>0</v>
      </c>
      <c r="AO95" s="89">
        <v>0</v>
      </c>
      <c r="AP95" s="89">
        <v>0</v>
      </c>
      <c r="AQ95" s="89">
        <v>0</v>
      </c>
      <c r="AR95" s="89">
        <v>0</v>
      </c>
      <c r="AS95" s="89">
        <v>0</v>
      </c>
      <c r="AT95" s="89">
        <v>0</v>
      </c>
      <c r="AU95" s="89">
        <v>4392000</v>
      </c>
      <c r="AV95" s="89">
        <v>0</v>
      </c>
      <c r="AW95" s="89">
        <v>729725</v>
      </c>
      <c r="AX95" s="89">
        <v>149663</v>
      </c>
      <c r="AY95" s="89">
        <v>0</v>
      </c>
      <c r="AZ95" s="89">
        <v>0</v>
      </c>
      <c r="BA95" s="89">
        <v>86400</v>
      </c>
      <c r="BB95" s="89">
        <v>17280</v>
      </c>
      <c r="BC95" s="89">
        <v>0</v>
      </c>
      <c r="BD95" s="89">
        <v>0</v>
      </c>
      <c r="BE95" s="89">
        <v>0</v>
      </c>
      <c r="BF95" s="89">
        <v>0</v>
      </c>
      <c r="BG95" s="89">
        <v>0</v>
      </c>
      <c r="BH95" s="92">
        <v>7100000</v>
      </c>
      <c r="BI95" s="92">
        <v>24439839</v>
      </c>
      <c r="BJ95" s="85" t="s">
        <v>920</v>
      </c>
      <c r="BK95" s="88">
        <v>23</v>
      </c>
      <c r="BL95" s="88">
        <v>16</v>
      </c>
      <c r="BM95" s="89">
        <v>294930</v>
      </c>
      <c r="BN95" s="89">
        <v>1098830</v>
      </c>
      <c r="BO95" s="89">
        <v>4385212</v>
      </c>
      <c r="BP95" s="89">
        <v>0</v>
      </c>
      <c r="BQ95" s="89">
        <v>19037</v>
      </c>
      <c r="BR95" s="89">
        <v>275841</v>
      </c>
      <c r="BS95" s="89">
        <v>264024</v>
      </c>
      <c r="BT95" s="88">
        <v>50</v>
      </c>
      <c r="BU95" s="88">
        <v>23</v>
      </c>
      <c r="BV95" s="88">
        <v>100</v>
      </c>
      <c r="BW95" s="88">
        <v>23</v>
      </c>
      <c r="BX95" s="85" t="s">
        <v>912</v>
      </c>
      <c r="BY95" s="85" t="s">
        <v>912</v>
      </c>
    </row>
    <row r="96" spans="1:107" ht="16.5" customHeight="1" x14ac:dyDescent="0.3">
      <c r="A96" s="85" t="s">
        <v>903</v>
      </c>
      <c r="B96" s="86" t="s">
        <v>903</v>
      </c>
      <c r="C96" s="86" t="s">
        <v>1365</v>
      </c>
      <c r="D96" s="87">
        <v>41821</v>
      </c>
      <c r="E96" s="87">
        <v>42156</v>
      </c>
      <c r="F96" s="85" t="s">
        <v>922</v>
      </c>
      <c r="G96" s="85" t="s">
        <v>923</v>
      </c>
      <c r="H96" s="85" t="s">
        <v>907</v>
      </c>
      <c r="I96" s="85" t="s">
        <v>1366</v>
      </c>
      <c r="J96" s="85" t="s">
        <v>1367</v>
      </c>
      <c r="K96" s="85" t="s">
        <v>998</v>
      </c>
      <c r="L96">
        <v>2003</v>
      </c>
      <c r="M96" s="87">
        <v>37803</v>
      </c>
      <c r="N96" s="88" t="s">
        <v>1362</v>
      </c>
      <c r="O96" s="88" t="s">
        <v>912</v>
      </c>
      <c r="P96" s="88" t="s">
        <v>912</v>
      </c>
      <c r="Q96" s="88" t="s">
        <v>913</v>
      </c>
      <c r="R96" s="88" t="s">
        <v>914</v>
      </c>
      <c r="S96" s="85" t="s">
        <v>928</v>
      </c>
      <c r="T96" s="85" t="s">
        <v>1368</v>
      </c>
      <c r="U96" s="85" t="s">
        <v>1369</v>
      </c>
      <c r="V96" s="85" t="s">
        <v>681</v>
      </c>
      <c r="W96" s="85" t="s">
        <v>917</v>
      </c>
      <c r="X96" s="85" t="s">
        <v>918</v>
      </c>
      <c r="Y96" s="85" t="s">
        <v>1028</v>
      </c>
      <c r="Z96" s="88">
        <v>0</v>
      </c>
      <c r="AA96" s="88">
        <v>0</v>
      </c>
      <c r="AB96" s="88">
        <v>0</v>
      </c>
      <c r="AC96" s="88">
        <v>30</v>
      </c>
      <c r="AD96" s="88">
        <v>30</v>
      </c>
      <c r="AE96" s="88">
        <v>0</v>
      </c>
      <c r="AF96" s="88">
        <v>0</v>
      </c>
      <c r="AG96" s="89">
        <v>58959</v>
      </c>
      <c r="AH96" s="87">
        <v>42005</v>
      </c>
      <c r="AI96" s="90">
        <v>270555</v>
      </c>
      <c r="AJ96" s="91">
        <v>57789</v>
      </c>
      <c r="AK96" s="90">
        <v>419411</v>
      </c>
      <c r="AL96" s="89">
        <v>1170</v>
      </c>
      <c r="AM96" s="89">
        <v>0</v>
      </c>
      <c r="AN96" s="89">
        <v>0</v>
      </c>
      <c r="AO96" s="89">
        <v>0</v>
      </c>
      <c r="AP96" s="89">
        <v>0</v>
      </c>
      <c r="AQ96" s="89">
        <v>0</v>
      </c>
      <c r="AR96" s="89">
        <v>0</v>
      </c>
      <c r="AS96" s="89">
        <v>0</v>
      </c>
      <c r="AT96" s="89">
        <v>0</v>
      </c>
      <c r="AU96" s="89">
        <v>10033500</v>
      </c>
      <c r="AV96" s="89">
        <v>7979000</v>
      </c>
      <c r="AW96" s="89">
        <v>736589</v>
      </c>
      <c r="AX96" s="89">
        <v>90840</v>
      </c>
      <c r="AY96" s="89">
        <v>0</v>
      </c>
      <c r="AZ96" s="89">
        <v>0</v>
      </c>
      <c r="BA96" s="89">
        <v>55958</v>
      </c>
      <c r="BB96" s="89">
        <v>23958</v>
      </c>
      <c r="BC96" s="89">
        <v>0</v>
      </c>
      <c r="BD96" s="89">
        <v>0</v>
      </c>
      <c r="BE96" s="89">
        <v>0</v>
      </c>
      <c r="BF96" s="89">
        <v>0</v>
      </c>
      <c r="BG96" s="89">
        <v>0</v>
      </c>
      <c r="BH96" s="92">
        <v>12200000</v>
      </c>
      <c r="BI96" s="92">
        <v>32932002</v>
      </c>
      <c r="BJ96" s="85" t="s">
        <v>920</v>
      </c>
      <c r="BK96" s="88">
        <v>23</v>
      </c>
      <c r="BL96" s="88">
        <v>15</v>
      </c>
      <c r="BM96" s="89">
        <v>0</v>
      </c>
      <c r="BN96" s="89">
        <v>1748400</v>
      </c>
      <c r="BO96" s="89">
        <v>6776440</v>
      </c>
      <c r="BP96" s="89">
        <v>0</v>
      </c>
      <c r="BQ96" s="89">
        <v>0</v>
      </c>
      <c r="BR96" s="89">
        <v>2026476</v>
      </c>
      <c r="BS96" s="89">
        <v>471661</v>
      </c>
      <c r="BT96" s="88">
        <v>50</v>
      </c>
      <c r="BU96" s="88">
        <v>23</v>
      </c>
      <c r="BV96" s="88">
        <v>100</v>
      </c>
      <c r="BW96" s="88">
        <v>23</v>
      </c>
      <c r="BX96" s="85" t="s">
        <v>912</v>
      </c>
      <c r="BY96" s="85" t="s">
        <v>912</v>
      </c>
    </row>
    <row r="97" spans="1:107" ht="16.5" customHeight="1" x14ac:dyDescent="0.3">
      <c r="A97" s="85" t="s">
        <v>903</v>
      </c>
      <c r="B97" s="86" t="s">
        <v>903</v>
      </c>
      <c r="C97" s="86" t="s">
        <v>1370</v>
      </c>
      <c r="D97" s="87">
        <v>41821</v>
      </c>
      <c r="E97" s="87">
        <v>42156</v>
      </c>
      <c r="F97" s="85" t="s">
        <v>922</v>
      </c>
      <c r="G97" s="85" t="s">
        <v>923</v>
      </c>
      <c r="H97" s="85" t="s">
        <v>907</v>
      </c>
      <c r="I97" s="85" t="s">
        <v>1371</v>
      </c>
      <c r="J97" s="85" t="s">
        <v>1188</v>
      </c>
      <c r="K97" s="85" t="s">
        <v>1189</v>
      </c>
      <c r="L97">
        <v>2007</v>
      </c>
      <c r="M97" s="87">
        <v>39114</v>
      </c>
      <c r="N97" s="88" t="s">
        <v>1372</v>
      </c>
      <c r="O97" s="88" t="s">
        <v>912</v>
      </c>
      <c r="P97" s="88" t="s">
        <v>1373</v>
      </c>
      <c r="Q97" s="88" t="s">
        <v>913</v>
      </c>
      <c r="R97" s="88" t="s">
        <v>914</v>
      </c>
      <c r="S97" s="85" t="s">
        <v>928</v>
      </c>
      <c r="T97" s="85" t="s">
        <v>1374</v>
      </c>
      <c r="U97" s="85" t="s">
        <v>1375</v>
      </c>
      <c r="V97" s="85" t="s">
        <v>884</v>
      </c>
      <c r="W97" s="85" t="s">
        <v>931</v>
      </c>
      <c r="X97" s="85" t="s">
        <v>918</v>
      </c>
      <c r="Y97" s="85" t="s">
        <v>919</v>
      </c>
      <c r="Z97" s="88">
        <v>0</v>
      </c>
      <c r="AA97" s="88">
        <v>0</v>
      </c>
      <c r="AB97" s="88">
        <v>0</v>
      </c>
      <c r="AC97" s="88">
        <v>100</v>
      </c>
      <c r="AD97" s="88">
        <v>0</v>
      </c>
      <c r="AE97" s="88">
        <v>0</v>
      </c>
      <c r="AF97" s="88">
        <v>0</v>
      </c>
      <c r="AG97" s="89">
        <v>0</v>
      </c>
      <c r="AH97" s="87">
        <v>42005</v>
      </c>
      <c r="AI97" s="90">
        <v>672331</v>
      </c>
      <c r="AJ97" s="91">
        <v>0</v>
      </c>
      <c r="AK97" s="90">
        <v>53881</v>
      </c>
      <c r="AL97" s="89">
        <v>0</v>
      </c>
      <c r="AM97" s="89">
        <v>0</v>
      </c>
      <c r="AN97" s="89">
        <v>0</v>
      </c>
      <c r="AO97" s="89">
        <v>0</v>
      </c>
      <c r="AP97" s="89">
        <v>0</v>
      </c>
      <c r="AQ97" s="89">
        <v>0</v>
      </c>
      <c r="AR97" s="89">
        <v>0</v>
      </c>
      <c r="AS97" s="89">
        <v>0</v>
      </c>
      <c r="AT97" s="89">
        <v>0</v>
      </c>
      <c r="AU97" s="89">
        <v>3260000</v>
      </c>
      <c r="AV97" s="89">
        <v>0</v>
      </c>
      <c r="AW97" s="89">
        <v>683460</v>
      </c>
      <c r="AX97" s="89">
        <v>76076</v>
      </c>
      <c r="AY97" s="89">
        <v>0</v>
      </c>
      <c r="AZ97" s="89">
        <v>0</v>
      </c>
      <c r="BA97" s="89">
        <v>42752</v>
      </c>
      <c r="BB97" s="89">
        <v>120016</v>
      </c>
      <c r="BC97" s="89">
        <v>0</v>
      </c>
      <c r="BD97" s="89">
        <v>0</v>
      </c>
      <c r="BE97" s="89">
        <v>0</v>
      </c>
      <c r="BF97" s="89">
        <v>0</v>
      </c>
      <c r="BG97" s="89">
        <v>0</v>
      </c>
      <c r="BH97" s="92">
        <v>3200000</v>
      </c>
      <c r="BI97" s="92">
        <v>19239131</v>
      </c>
      <c r="BJ97" s="85" t="s">
        <v>920</v>
      </c>
      <c r="BK97" s="88">
        <v>23</v>
      </c>
      <c r="BL97" s="88">
        <v>14</v>
      </c>
      <c r="BM97" s="89">
        <v>448000</v>
      </c>
      <c r="BN97" s="89">
        <v>873960</v>
      </c>
      <c r="BO97" s="89">
        <v>4855768</v>
      </c>
      <c r="BP97" s="89">
        <v>455.56</v>
      </c>
      <c r="BQ97" s="89">
        <v>32058</v>
      </c>
      <c r="BR97" s="89">
        <v>412219</v>
      </c>
      <c r="BS97" s="89">
        <v>311226</v>
      </c>
      <c r="BT97" s="88">
        <v>50</v>
      </c>
      <c r="BU97" s="88">
        <v>23</v>
      </c>
      <c r="BV97" s="88">
        <v>100</v>
      </c>
      <c r="BW97" s="88">
        <v>23</v>
      </c>
      <c r="BX97" s="85" t="s">
        <v>912</v>
      </c>
      <c r="BY97" s="85" t="s">
        <v>912</v>
      </c>
    </row>
    <row r="98" spans="1:107" ht="16.5" customHeight="1" x14ac:dyDescent="0.3">
      <c r="A98" s="85" t="s">
        <v>903</v>
      </c>
      <c r="B98" s="86" t="s">
        <v>903</v>
      </c>
      <c r="C98" s="86" t="s">
        <v>1376</v>
      </c>
      <c r="D98" s="87">
        <v>41821</v>
      </c>
      <c r="E98" s="87">
        <v>42156</v>
      </c>
      <c r="F98" s="85" t="s">
        <v>922</v>
      </c>
      <c r="G98" s="85" t="s">
        <v>958</v>
      </c>
      <c r="H98" s="85" t="s">
        <v>907</v>
      </c>
      <c r="I98" s="85" t="s">
        <v>1377</v>
      </c>
      <c r="J98" s="85" t="s">
        <v>976</v>
      </c>
      <c r="K98" s="85" t="s">
        <v>977</v>
      </c>
      <c r="L98">
        <v>2003</v>
      </c>
      <c r="M98" s="87">
        <v>37653</v>
      </c>
      <c r="N98" s="88" t="s">
        <v>1378</v>
      </c>
      <c r="O98" s="88" t="s">
        <v>912</v>
      </c>
      <c r="P98" s="88" t="s">
        <v>912</v>
      </c>
      <c r="Q98" s="88" t="s">
        <v>947</v>
      </c>
      <c r="R98" s="88" t="s">
        <v>914</v>
      </c>
      <c r="S98" s="85" t="s">
        <v>928</v>
      </c>
      <c r="T98" s="85" t="s">
        <v>1379</v>
      </c>
      <c r="U98" s="85" t="s">
        <v>1380</v>
      </c>
      <c r="V98" s="85" t="s">
        <v>884</v>
      </c>
      <c r="W98" s="85" t="s">
        <v>931</v>
      </c>
      <c r="X98" s="85" t="s">
        <v>918</v>
      </c>
      <c r="Y98" s="85" t="s">
        <v>1028</v>
      </c>
      <c r="Z98" s="88">
        <v>0</v>
      </c>
      <c r="AA98" s="88">
        <v>0</v>
      </c>
      <c r="AB98" s="88">
        <v>0</v>
      </c>
      <c r="AC98" s="88">
        <v>76</v>
      </c>
      <c r="AD98" s="88">
        <v>60</v>
      </c>
      <c r="AE98" s="88">
        <v>0</v>
      </c>
      <c r="AF98" s="88">
        <v>0</v>
      </c>
      <c r="AG98" s="89">
        <v>39378</v>
      </c>
      <c r="AH98" s="87">
        <v>42005</v>
      </c>
      <c r="AI98" s="90">
        <v>503752</v>
      </c>
      <c r="AJ98" s="91">
        <v>39259</v>
      </c>
      <c r="AK98" s="90">
        <v>392777</v>
      </c>
      <c r="AL98" s="89">
        <v>119</v>
      </c>
      <c r="AM98" s="89">
        <v>0</v>
      </c>
      <c r="AN98" s="89">
        <v>0</v>
      </c>
      <c r="AO98" s="89">
        <v>0</v>
      </c>
      <c r="AP98" s="89">
        <v>0</v>
      </c>
      <c r="AQ98" s="89">
        <v>0</v>
      </c>
      <c r="AR98" s="89">
        <v>0</v>
      </c>
      <c r="AS98" s="89">
        <v>0</v>
      </c>
      <c r="AT98" s="89">
        <v>0</v>
      </c>
      <c r="AU98" s="89">
        <v>1715725</v>
      </c>
      <c r="AV98" s="89">
        <v>0</v>
      </c>
      <c r="AW98" s="89">
        <v>809988</v>
      </c>
      <c r="AX98" s="89">
        <v>70236</v>
      </c>
      <c r="AY98" s="89">
        <v>0</v>
      </c>
      <c r="AZ98" s="89">
        <v>0</v>
      </c>
      <c r="BA98" s="89">
        <v>48563</v>
      </c>
      <c r="BB98" s="89">
        <v>5963</v>
      </c>
      <c r="BC98" s="89">
        <v>0</v>
      </c>
      <c r="BD98" s="89">
        <v>0</v>
      </c>
      <c r="BE98" s="89">
        <v>0</v>
      </c>
      <c r="BF98" s="89">
        <v>0</v>
      </c>
      <c r="BG98" s="89">
        <v>0</v>
      </c>
      <c r="BH98" s="92">
        <v>1800000</v>
      </c>
      <c r="BI98" s="92">
        <v>9793045</v>
      </c>
      <c r="BJ98" s="85" t="s">
        <v>920</v>
      </c>
      <c r="BK98" s="88">
        <v>23</v>
      </c>
      <c r="BL98" s="88">
        <v>11</v>
      </c>
      <c r="BM98" s="89">
        <v>157800</v>
      </c>
      <c r="BN98" s="89">
        <v>519960</v>
      </c>
      <c r="BO98" s="89">
        <v>2056265</v>
      </c>
      <c r="BP98" s="89">
        <v>0</v>
      </c>
      <c r="BQ98" s="89">
        <v>10961</v>
      </c>
      <c r="BR98" s="89">
        <v>134439</v>
      </c>
      <c r="BS98" s="89">
        <v>137900</v>
      </c>
      <c r="BT98" s="88">
        <v>50</v>
      </c>
      <c r="BU98" s="88">
        <v>23</v>
      </c>
      <c r="BV98" s="88">
        <v>100</v>
      </c>
      <c r="BW98" s="88">
        <v>23</v>
      </c>
      <c r="BX98" s="85" t="s">
        <v>912</v>
      </c>
      <c r="BY98" s="85" t="s">
        <v>912</v>
      </c>
    </row>
    <row r="99" spans="1:107" ht="16.5" customHeight="1" x14ac:dyDescent="0.3">
      <c r="A99" s="85" t="s">
        <v>903</v>
      </c>
      <c r="B99" s="86" t="s">
        <v>903</v>
      </c>
      <c r="C99" s="86" t="s">
        <v>1381</v>
      </c>
      <c r="D99" s="87">
        <v>41821</v>
      </c>
      <c r="E99" s="87">
        <v>42156</v>
      </c>
      <c r="F99" s="85" t="s">
        <v>922</v>
      </c>
      <c r="G99" s="85" t="s">
        <v>923</v>
      </c>
      <c r="H99" s="85" t="s">
        <v>907</v>
      </c>
      <c r="I99" s="85" t="s">
        <v>1382</v>
      </c>
      <c r="J99" s="85" t="s">
        <v>1383</v>
      </c>
      <c r="K99" s="85" t="s">
        <v>1384</v>
      </c>
      <c r="L99">
        <v>2007</v>
      </c>
      <c r="M99" s="87">
        <v>39114</v>
      </c>
      <c r="N99" s="88" t="s">
        <v>1385</v>
      </c>
      <c r="O99" s="88" t="s">
        <v>912</v>
      </c>
      <c r="P99" s="88" t="s">
        <v>912</v>
      </c>
      <c r="Q99" s="88" t="s">
        <v>913</v>
      </c>
      <c r="R99" s="88" t="s">
        <v>914</v>
      </c>
      <c r="S99" s="85" t="s">
        <v>928</v>
      </c>
      <c r="T99" s="85" t="s">
        <v>1386</v>
      </c>
      <c r="U99" s="85" t="s">
        <v>1387</v>
      </c>
      <c r="V99" s="85" t="s">
        <v>941</v>
      </c>
      <c r="W99" s="85" t="s">
        <v>1176</v>
      </c>
      <c r="X99" s="85" t="s">
        <v>918</v>
      </c>
      <c r="Y99" s="85" t="s">
        <v>919</v>
      </c>
      <c r="Z99" s="88">
        <v>0</v>
      </c>
      <c r="AA99" s="88">
        <v>0</v>
      </c>
      <c r="AB99" s="88">
        <v>0</v>
      </c>
      <c r="AC99" s="88">
        <v>125</v>
      </c>
      <c r="AD99" s="88">
        <v>0</v>
      </c>
      <c r="AE99" s="88">
        <v>0</v>
      </c>
      <c r="AF99" s="88">
        <v>0</v>
      </c>
      <c r="AG99" s="89">
        <v>0</v>
      </c>
      <c r="AH99" s="87">
        <v>42005</v>
      </c>
      <c r="AI99" s="90">
        <v>0</v>
      </c>
      <c r="AJ99" s="91">
        <v>0</v>
      </c>
      <c r="AK99" s="90">
        <v>0</v>
      </c>
      <c r="AL99" s="89">
        <v>0</v>
      </c>
      <c r="AM99" s="89">
        <v>0</v>
      </c>
      <c r="AN99" s="89">
        <v>0</v>
      </c>
      <c r="AO99" s="89">
        <v>0</v>
      </c>
      <c r="AP99" s="89">
        <v>0</v>
      </c>
      <c r="AQ99" s="89">
        <v>0</v>
      </c>
      <c r="AR99" s="89">
        <v>0</v>
      </c>
      <c r="AS99" s="89">
        <v>0</v>
      </c>
      <c r="AT99" s="89">
        <v>0</v>
      </c>
      <c r="AU99" s="89">
        <v>0</v>
      </c>
      <c r="AV99" s="89">
        <v>0</v>
      </c>
      <c r="AW99" s="89">
        <v>0</v>
      </c>
      <c r="AX99" s="89">
        <v>0</v>
      </c>
      <c r="AY99" s="89">
        <v>0</v>
      </c>
      <c r="AZ99" s="89">
        <v>0</v>
      </c>
      <c r="BA99" s="89">
        <v>0</v>
      </c>
      <c r="BB99" s="89">
        <v>0</v>
      </c>
      <c r="BC99" s="89">
        <v>0</v>
      </c>
      <c r="BD99" s="89">
        <v>0</v>
      </c>
      <c r="BE99" s="89">
        <v>0</v>
      </c>
      <c r="BF99" s="89">
        <v>0</v>
      </c>
      <c r="BG99" s="89">
        <v>0</v>
      </c>
      <c r="BH99" s="92">
        <v>2500000</v>
      </c>
      <c r="BI99" s="92">
        <v>7053437</v>
      </c>
      <c r="BJ99" s="85" t="s">
        <v>920</v>
      </c>
      <c r="BK99" s="88">
        <v>23</v>
      </c>
      <c r="BL99" s="88">
        <v>15</v>
      </c>
      <c r="BM99" s="89">
        <v>306100</v>
      </c>
      <c r="BN99" s="89">
        <v>28000</v>
      </c>
      <c r="BO99" s="89">
        <v>2298050</v>
      </c>
      <c r="BP99" s="89">
        <v>902.16</v>
      </c>
      <c r="BQ99" s="89">
        <v>16238</v>
      </c>
      <c r="BR99" s="89">
        <v>456835</v>
      </c>
      <c r="BS99" s="89">
        <v>137562</v>
      </c>
      <c r="BT99" s="88">
        <v>50</v>
      </c>
      <c r="BU99" s="88">
        <v>23</v>
      </c>
      <c r="BV99" s="88">
        <v>100</v>
      </c>
      <c r="BW99" s="88">
        <v>23</v>
      </c>
      <c r="BX99" s="85" t="s">
        <v>912</v>
      </c>
      <c r="BY99" s="85" t="s">
        <v>912</v>
      </c>
    </row>
    <row r="100" spans="1:107" ht="16.5" customHeight="1" x14ac:dyDescent="0.3">
      <c r="A100" s="85" t="s">
        <v>903</v>
      </c>
      <c r="B100" s="86" t="s">
        <v>903</v>
      </c>
      <c r="C100" s="86" t="s">
        <v>1388</v>
      </c>
      <c r="D100" s="87">
        <v>41821</v>
      </c>
      <c r="E100" s="87">
        <v>42156</v>
      </c>
      <c r="F100" s="85" t="s">
        <v>922</v>
      </c>
      <c r="G100" s="85" t="s">
        <v>958</v>
      </c>
      <c r="H100" s="85" t="s">
        <v>907</v>
      </c>
      <c r="I100" s="85" t="s">
        <v>1389</v>
      </c>
      <c r="J100" s="85" t="s">
        <v>1390</v>
      </c>
      <c r="K100" s="85" t="s">
        <v>1391</v>
      </c>
      <c r="L100">
        <v>2002</v>
      </c>
      <c r="M100" s="87">
        <v>37591</v>
      </c>
      <c r="N100" s="88" t="s">
        <v>1392</v>
      </c>
      <c r="O100" s="88" t="s">
        <v>1140</v>
      </c>
      <c r="P100" s="88" t="s">
        <v>1393</v>
      </c>
      <c r="Q100" s="88" t="s">
        <v>913</v>
      </c>
      <c r="R100" s="88" t="s">
        <v>914</v>
      </c>
      <c r="S100" s="85" t="s">
        <v>928</v>
      </c>
      <c r="T100" s="85" t="s">
        <v>1394</v>
      </c>
      <c r="U100" s="85" t="s">
        <v>1395</v>
      </c>
      <c r="V100" s="85" t="s">
        <v>825</v>
      </c>
      <c r="W100" s="85" t="s">
        <v>917</v>
      </c>
      <c r="X100" s="85" t="s">
        <v>918</v>
      </c>
      <c r="Y100" s="85" t="s">
        <v>965</v>
      </c>
      <c r="Z100" s="88">
        <v>0</v>
      </c>
      <c r="AA100" s="88">
        <v>0</v>
      </c>
      <c r="AB100" s="88">
        <v>0</v>
      </c>
      <c r="AC100" s="88">
        <v>3900</v>
      </c>
      <c r="AD100" s="88">
        <v>0</v>
      </c>
      <c r="AE100" s="88">
        <v>0</v>
      </c>
      <c r="AF100" s="88">
        <v>0</v>
      </c>
      <c r="AG100" s="89">
        <v>2089740</v>
      </c>
      <c r="AH100" s="87">
        <v>42005</v>
      </c>
      <c r="AI100" s="90">
        <v>7668316</v>
      </c>
      <c r="AJ100" s="91">
        <v>2088107</v>
      </c>
      <c r="AK100" s="90">
        <v>8764816</v>
      </c>
      <c r="AL100" s="89">
        <v>1633</v>
      </c>
      <c r="AM100" s="89">
        <v>0</v>
      </c>
      <c r="AN100" s="89">
        <v>0</v>
      </c>
      <c r="AO100" s="89">
        <v>0</v>
      </c>
      <c r="AP100" s="89">
        <v>0</v>
      </c>
      <c r="AQ100" s="89">
        <v>0</v>
      </c>
      <c r="AR100" s="89">
        <v>0</v>
      </c>
      <c r="AS100" s="89">
        <v>0</v>
      </c>
      <c r="AT100" s="89">
        <v>0</v>
      </c>
      <c r="AU100" s="89">
        <v>36422940</v>
      </c>
      <c r="AV100" s="89">
        <v>0</v>
      </c>
      <c r="AW100" s="89">
        <v>30827882</v>
      </c>
      <c r="AX100" s="89">
        <v>2384557</v>
      </c>
      <c r="AY100" s="89">
        <v>0</v>
      </c>
      <c r="AZ100" s="89">
        <v>0</v>
      </c>
      <c r="BA100" s="89">
        <v>404337</v>
      </c>
      <c r="BB100" s="89">
        <v>35077</v>
      </c>
      <c r="BC100" s="89">
        <v>0</v>
      </c>
      <c r="BD100" s="89">
        <v>0</v>
      </c>
      <c r="BE100" s="89">
        <v>0</v>
      </c>
      <c r="BF100" s="89">
        <v>0</v>
      </c>
      <c r="BG100" s="89">
        <v>0</v>
      </c>
      <c r="BH100" s="92">
        <v>104679000</v>
      </c>
      <c r="BI100" s="92">
        <v>531316000</v>
      </c>
      <c r="BJ100" s="85" t="s">
        <v>920</v>
      </c>
      <c r="BK100" s="88">
        <v>23</v>
      </c>
      <c r="BL100" s="88">
        <v>10</v>
      </c>
      <c r="BM100" s="89">
        <v>6511490</v>
      </c>
      <c r="BN100" s="89">
        <v>18870240</v>
      </c>
      <c r="BO100" s="89">
        <v>63146577</v>
      </c>
      <c r="BP100" s="89">
        <v>3760760.13</v>
      </c>
      <c r="BQ100" s="89">
        <v>419307.4</v>
      </c>
      <c r="BR100" s="89">
        <v>13730306</v>
      </c>
      <c r="BS100" s="89">
        <v>4066323.83</v>
      </c>
      <c r="BT100" s="88">
        <v>50</v>
      </c>
      <c r="BU100" s="88">
        <v>23</v>
      </c>
      <c r="BV100" s="88">
        <v>100</v>
      </c>
      <c r="BW100" s="88">
        <v>23</v>
      </c>
      <c r="BX100" s="85" t="s">
        <v>912</v>
      </c>
      <c r="BY100" s="85" t="s">
        <v>912</v>
      </c>
    </row>
    <row r="101" spans="1:107" ht="16.5" customHeight="1" x14ac:dyDescent="0.3">
      <c r="A101" s="85" t="s">
        <v>418</v>
      </c>
      <c r="B101" s="86" t="s">
        <v>725</v>
      </c>
      <c r="C101" s="86" t="s">
        <v>2629</v>
      </c>
      <c r="D101" s="87">
        <v>41640</v>
      </c>
      <c r="E101" s="87">
        <v>41974</v>
      </c>
      <c r="F101" s="85" t="s">
        <v>2630</v>
      </c>
      <c r="G101" s="85" t="s">
        <v>2631</v>
      </c>
      <c r="H101" s="85" t="s">
        <v>2632</v>
      </c>
      <c r="I101" s="85" t="s">
        <v>2633</v>
      </c>
      <c r="J101" s="85" t="s">
        <v>2634</v>
      </c>
      <c r="K101" s="85" t="s">
        <v>2635</v>
      </c>
      <c r="L101">
        <v>2004</v>
      </c>
      <c r="M101" s="87">
        <v>38078</v>
      </c>
      <c r="N101" s="88" t="s">
        <v>2636</v>
      </c>
      <c r="O101" s="88" t="s">
        <v>912</v>
      </c>
      <c r="P101" s="88" t="s">
        <v>912</v>
      </c>
      <c r="Q101" s="88" t="s">
        <v>1114</v>
      </c>
      <c r="R101" s="88" t="s">
        <v>1868</v>
      </c>
      <c r="S101" s="85" t="s">
        <v>2606</v>
      </c>
      <c r="T101" s="85" t="s">
        <v>2637</v>
      </c>
      <c r="U101" s="85" t="s">
        <v>2638</v>
      </c>
      <c r="V101" s="85" t="s">
        <v>681</v>
      </c>
      <c r="W101" s="85" t="s">
        <v>931</v>
      </c>
      <c r="X101" s="85" t="s">
        <v>918</v>
      </c>
      <c r="Y101" s="85" t="s">
        <v>965</v>
      </c>
      <c r="Z101" s="88">
        <v>0</v>
      </c>
      <c r="AA101" s="88">
        <v>0</v>
      </c>
      <c r="AB101" s="88">
        <v>0</v>
      </c>
      <c r="AC101" s="88">
        <v>200</v>
      </c>
      <c r="AD101" s="88">
        <v>200</v>
      </c>
      <c r="AE101" s="88">
        <v>0</v>
      </c>
      <c r="AF101" s="88">
        <v>0</v>
      </c>
      <c r="AG101" s="89">
        <v>28625.43</v>
      </c>
      <c r="AH101" s="87">
        <v>42005</v>
      </c>
      <c r="AI101" s="90">
        <v>598019</v>
      </c>
      <c r="AJ101" s="91">
        <v>0.22</v>
      </c>
      <c r="AK101" s="90">
        <v>511429</v>
      </c>
      <c r="AL101" s="89">
        <v>28625.21</v>
      </c>
      <c r="AM101" s="89">
        <v>43852.82</v>
      </c>
      <c r="AN101" s="89">
        <v>0</v>
      </c>
      <c r="AO101" s="89">
        <v>173273.89</v>
      </c>
      <c r="AP101" s="89">
        <v>0</v>
      </c>
      <c r="AQ101" s="89">
        <v>2816750.74</v>
      </c>
      <c r="AR101" s="89">
        <v>0</v>
      </c>
      <c r="AS101" s="89">
        <v>0</v>
      </c>
      <c r="AT101" s="89">
        <v>0</v>
      </c>
      <c r="AU101" s="89">
        <v>257654</v>
      </c>
      <c r="AV101" s="89">
        <v>0</v>
      </c>
      <c r="AW101" s="89">
        <v>1253692</v>
      </c>
      <c r="AX101" s="89">
        <v>129420</v>
      </c>
      <c r="AY101" s="89">
        <v>3291000</v>
      </c>
      <c r="AZ101" s="89">
        <v>0</v>
      </c>
      <c r="BA101" s="89">
        <v>0</v>
      </c>
      <c r="BB101" s="89">
        <v>0</v>
      </c>
      <c r="BC101" s="89">
        <v>880000</v>
      </c>
      <c r="BD101" s="89">
        <v>300000</v>
      </c>
      <c r="BE101" s="89">
        <v>1595000</v>
      </c>
      <c r="BF101" s="89">
        <v>725000</v>
      </c>
      <c r="BG101" s="89">
        <v>0</v>
      </c>
      <c r="BH101" s="92">
        <v>3500000</v>
      </c>
      <c r="BI101" s="92">
        <v>18500000</v>
      </c>
      <c r="BJ101" s="85" t="s">
        <v>920</v>
      </c>
      <c r="BK101" s="88">
        <v>23</v>
      </c>
      <c r="BL101" s="88">
        <v>13</v>
      </c>
      <c r="BM101" s="89">
        <v>1047880</v>
      </c>
      <c r="BN101" s="89">
        <v>945010</v>
      </c>
      <c r="BO101" s="89">
        <v>4355479</v>
      </c>
      <c r="BP101" s="89">
        <v>61251.27</v>
      </c>
      <c r="BQ101" s="89">
        <v>0</v>
      </c>
      <c r="BR101" s="89">
        <v>1088823</v>
      </c>
      <c r="BS101" s="89">
        <v>225730</v>
      </c>
      <c r="BT101" s="88">
        <v>50</v>
      </c>
      <c r="BU101" s="88">
        <v>23</v>
      </c>
      <c r="BV101" s="88">
        <v>100</v>
      </c>
      <c r="BW101" s="88">
        <v>23</v>
      </c>
      <c r="BX101" s="85" t="s">
        <v>912</v>
      </c>
      <c r="BY101" s="85" t="s">
        <v>912</v>
      </c>
    </row>
    <row r="102" spans="1:107" ht="16.5" customHeight="1" x14ac:dyDescent="0.3">
      <c r="A102" s="123" t="s">
        <v>807</v>
      </c>
      <c r="B102" s="86" t="s">
        <v>725</v>
      </c>
      <c r="C102" s="123" t="s">
        <v>2283</v>
      </c>
      <c r="D102" s="124">
        <v>41275</v>
      </c>
      <c r="E102" s="124">
        <v>41609</v>
      </c>
      <c r="F102" s="123" t="s">
        <v>2273</v>
      </c>
      <c r="G102" s="123" t="s">
        <v>2274</v>
      </c>
      <c r="H102" s="123" t="s">
        <v>2275</v>
      </c>
      <c r="I102" s="123" t="s">
        <v>2284</v>
      </c>
      <c r="J102" s="123" t="s">
        <v>2285</v>
      </c>
      <c r="K102" s="123" t="s">
        <v>1815</v>
      </c>
      <c r="L102">
        <v>1998</v>
      </c>
      <c r="M102" s="87">
        <v>36069</v>
      </c>
      <c r="N102" s="125" t="s">
        <v>2276</v>
      </c>
      <c r="O102" s="125" t="s">
        <v>2277</v>
      </c>
      <c r="P102" s="125" t="s">
        <v>2278</v>
      </c>
      <c r="Q102" s="125" t="s">
        <v>2279</v>
      </c>
      <c r="R102" s="125" t="s">
        <v>1868</v>
      </c>
      <c r="S102" s="123" t="s">
        <v>2216</v>
      </c>
      <c r="T102" s="123" t="s">
        <v>2286</v>
      </c>
      <c r="U102" s="123" t="s">
        <v>2287</v>
      </c>
      <c r="V102" s="94" t="s">
        <v>681</v>
      </c>
      <c r="W102" s="123" t="s">
        <v>931</v>
      </c>
      <c r="X102" s="123" t="s">
        <v>1844</v>
      </c>
      <c r="Y102" s="123" t="s">
        <v>2288</v>
      </c>
      <c r="Z102" s="125">
        <v>0</v>
      </c>
      <c r="AA102" s="125">
        <v>0</v>
      </c>
      <c r="AB102" s="125">
        <v>0</v>
      </c>
      <c r="AC102" s="125">
        <v>2050</v>
      </c>
      <c r="AD102" s="125">
        <v>2500</v>
      </c>
      <c r="AE102" s="125">
        <v>300</v>
      </c>
      <c r="AF102" s="125">
        <v>300</v>
      </c>
      <c r="AG102" s="126">
        <v>0</v>
      </c>
      <c r="AH102" s="124">
        <v>41640</v>
      </c>
      <c r="AI102" s="126">
        <v>31481924</v>
      </c>
      <c r="AJ102" s="126">
        <v>31481924</v>
      </c>
      <c r="AK102" s="126">
        <v>52072394</v>
      </c>
      <c r="AL102" s="126">
        <v>0</v>
      </c>
      <c r="AM102" s="126">
        <v>9850000</v>
      </c>
      <c r="AN102" s="126">
        <v>0</v>
      </c>
      <c r="AO102" s="126">
        <v>30050000</v>
      </c>
      <c r="AP102" s="126">
        <v>0</v>
      </c>
      <c r="AQ102" s="126">
        <v>0</v>
      </c>
      <c r="AR102" s="126">
        <v>0</v>
      </c>
      <c r="AS102" s="126">
        <v>0</v>
      </c>
      <c r="AT102" s="126">
        <v>0</v>
      </c>
      <c r="AU102" s="126">
        <v>275000</v>
      </c>
      <c r="AV102" s="126">
        <v>0</v>
      </c>
      <c r="AW102" s="126">
        <v>93117998</v>
      </c>
      <c r="AX102" s="126">
        <v>15238439</v>
      </c>
      <c r="AY102" s="126">
        <v>40000000</v>
      </c>
      <c r="AZ102" s="126">
        <v>0</v>
      </c>
      <c r="BA102" s="126">
        <v>275000</v>
      </c>
      <c r="BB102" s="126">
        <v>0</v>
      </c>
      <c r="BC102" s="126">
        <v>39900000</v>
      </c>
      <c r="BD102" s="126">
        <v>100000</v>
      </c>
      <c r="BE102" s="126">
        <v>275000</v>
      </c>
      <c r="BF102" s="126">
        <v>0</v>
      </c>
      <c r="BG102" s="126">
        <v>0</v>
      </c>
      <c r="BH102" s="126">
        <v>40275000</v>
      </c>
      <c r="BI102" s="126">
        <v>164700000</v>
      </c>
      <c r="BJ102" s="123" t="s">
        <v>1083</v>
      </c>
      <c r="BK102" s="125">
        <v>23</v>
      </c>
      <c r="BL102" s="125">
        <v>17</v>
      </c>
      <c r="BM102" s="126">
        <v>4314010</v>
      </c>
      <c r="BN102" s="126">
        <v>55183690</v>
      </c>
      <c r="BO102" s="126">
        <v>45000000</v>
      </c>
      <c r="BP102" s="126">
        <v>1138435</v>
      </c>
      <c r="BQ102" s="126">
        <v>0</v>
      </c>
      <c r="BR102" s="126">
        <v>9102000</v>
      </c>
      <c r="BS102" s="126">
        <v>0</v>
      </c>
      <c r="BT102" s="125">
        <v>50</v>
      </c>
      <c r="BU102" s="125">
        <v>17</v>
      </c>
      <c r="BV102" s="125">
        <v>100</v>
      </c>
      <c r="BW102" s="125">
        <v>17</v>
      </c>
      <c r="BX102" s="123" t="s">
        <v>912</v>
      </c>
      <c r="BY102" s="123" t="s">
        <v>912</v>
      </c>
    </row>
    <row r="103" spans="1:107" ht="16.5" customHeight="1" x14ac:dyDescent="0.3">
      <c r="A103" s="85" t="s">
        <v>903</v>
      </c>
      <c r="B103" s="86" t="s">
        <v>903</v>
      </c>
      <c r="C103" s="86" t="s">
        <v>1396</v>
      </c>
      <c r="D103" s="87">
        <v>41821</v>
      </c>
      <c r="E103" s="87">
        <v>42156</v>
      </c>
      <c r="F103" s="85" t="s">
        <v>922</v>
      </c>
      <c r="G103" s="85" t="s">
        <v>958</v>
      </c>
      <c r="H103" s="85" t="s">
        <v>907</v>
      </c>
      <c r="I103" s="85" t="s">
        <v>1397</v>
      </c>
      <c r="J103" s="85" t="s">
        <v>1398</v>
      </c>
      <c r="K103" s="85" t="s">
        <v>1399</v>
      </c>
      <c r="L103">
        <v>2001</v>
      </c>
      <c r="M103" s="87">
        <v>37196</v>
      </c>
      <c r="N103" s="88" t="s">
        <v>1400</v>
      </c>
      <c r="O103" s="88" t="s">
        <v>912</v>
      </c>
      <c r="P103" s="88" t="s">
        <v>912</v>
      </c>
      <c r="Q103" s="88" t="s">
        <v>1401</v>
      </c>
      <c r="R103" s="88" t="s">
        <v>914</v>
      </c>
      <c r="S103" s="85" t="s">
        <v>928</v>
      </c>
      <c r="T103" s="85" t="s">
        <v>1402</v>
      </c>
      <c r="U103" s="85" t="s">
        <v>1403</v>
      </c>
      <c r="V103" s="85" t="s">
        <v>884</v>
      </c>
      <c r="W103" s="85" t="s">
        <v>931</v>
      </c>
      <c r="X103" s="85" t="s">
        <v>918</v>
      </c>
      <c r="Y103" s="85" t="s">
        <v>965</v>
      </c>
      <c r="Z103" s="88">
        <v>0</v>
      </c>
      <c r="AA103" s="88">
        <v>0</v>
      </c>
      <c r="AB103" s="88">
        <v>0</v>
      </c>
      <c r="AC103" s="88">
        <v>120</v>
      </c>
      <c r="AD103" s="88">
        <v>200</v>
      </c>
      <c r="AE103" s="88">
        <v>102</v>
      </c>
      <c r="AF103" s="88">
        <v>102</v>
      </c>
      <c r="AG103" s="89">
        <v>23239</v>
      </c>
      <c r="AH103" s="87">
        <v>42005</v>
      </c>
      <c r="AI103" s="90">
        <v>2022101</v>
      </c>
      <c r="AJ103" s="91">
        <v>404</v>
      </c>
      <c r="AK103" s="90">
        <v>3419708</v>
      </c>
      <c r="AL103" s="89">
        <v>22835</v>
      </c>
      <c r="AM103" s="89">
        <v>0</v>
      </c>
      <c r="AN103" s="89">
        <v>0</v>
      </c>
      <c r="AO103" s="89">
        <v>0</v>
      </c>
      <c r="AP103" s="89">
        <v>0</v>
      </c>
      <c r="AQ103" s="89">
        <v>0</v>
      </c>
      <c r="AR103" s="89">
        <v>0</v>
      </c>
      <c r="AS103" s="89">
        <v>0</v>
      </c>
      <c r="AT103" s="89">
        <v>0</v>
      </c>
      <c r="AU103" s="89">
        <v>4049000</v>
      </c>
      <c r="AV103" s="89">
        <v>0</v>
      </c>
      <c r="AW103" s="89">
        <v>5224984</v>
      </c>
      <c r="AX103" s="89">
        <v>527190</v>
      </c>
      <c r="AY103" s="89">
        <v>0</v>
      </c>
      <c r="AZ103" s="89">
        <v>0</v>
      </c>
      <c r="BA103" s="89">
        <v>193586</v>
      </c>
      <c r="BB103" s="89">
        <v>12230</v>
      </c>
      <c r="BC103" s="89">
        <v>0</v>
      </c>
      <c r="BD103" s="89">
        <v>0</v>
      </c>
      <c r="BE103" s="89">
        <v>0</v>
      </c>
      <c r="BF103" s="89">
        <v>0</v>
      </c>
      <c r="BG103" s="89">
        <v>0</v>
      </c>
      <c r="BH103" s="92">
        <v>4049000</v>
      </c>
      <c r="BI103" s="92">
        <v>18200000</v>
      </c>
      <c r="BJ103" s="85" t="s">
        <v>920</v>
      </c>
      <c r="BK103" s="88">
        <v>23</v>
      </c>
      <c r="BL103" s="88">
        <v>9</v>
      </c>
      <c r="BM103" s="89">
        <v>1116000</v>
      </c>
      <c r="BN103" s="89">
        <v>2692600</v>
      </c>
      <c r="BO103" s="89">
        <v>0</v>
      </c>
      <c r="BP103" s="89">
        <v>164030.03</v>
      </c>
      <c r="BQ103" s="89">
        <v>81126.5</v>
      </c>
      <c r="BR103" s="89">
        <v>0</v>
      </c>
      <c r="BS103" s="89">
        <v>0</v>
      </c>
      <c r="BT103" s="88">
        <v>50</v>
      </c>
      <c r="BU103" s="88">
        <v>23</v>
      </c>
      <c r="BV103" s="88">
        <v>100</v>
      </c>
      <c r="BW103" s="88">
        <v>23</v>
      </c>
      <c r="BX103" s="85" t="s">
        <v>912</v>
      </c>
      <c r="BY103" s="85" t="s">
        <v>912</v>
      </c>
    </row>
    <row r="104" spans="1:107" ht="16.5" customHeight="1" x14ac:dyDescent="0.3">
      <c r="A104" s="85" t="s">
        <v>903</v>
      </c>
      <c r="B104" s="86" t="s">
        <v>903</v>
      </c>
      <c r="C104" s="86" t="s">
        <v>1404</v>
      </c>
      <c r="D104" s="87">
        <v>41821</v>
      </c>
      <c r="E104" s="87">
        <v>42156</v>
      </c>
      <c r="F104" s="85" t="s">
        <v>922</v>
      </c>
      <c r="G104" s="85" t="s">
        <v>923</v>
      </c>
      <c r="H104" s="85" t="s">
        <v>907</v>
      </c>
      <c r="I104" s="85" t="s">
        <v>1405</v>
      </c>
      <c r="J104" s="85" t="s">
        <v>925</v>
      </c>
      <c r="K104" s="85" t="s">
        <v>1146</v>
      </c>
      <c r="L104">
        <v>2009</v>
      </c>
      <c r="M104" s="87">
        <v>39995</v>
      </c>
      <c r="N104" s="88" t="s">
        <v>1406</v>
      </c>
      <c r="O104" s="88" t="s">
        <v>912</v>
      </c>
      <c r="P104" s="88" t="s">
        <v>912</v>
      </c>
      <c r="Q104" s="88" t="s">
        <v>937</v>
      </c>
      <c r="R104" s="88" t="s">
        <v>938</v>
      </c>
      <c r="S104" s="85" t="s">
        <v>928</v>
      </c>
      <c r="T104" s="85" t="s">
        <v>1407</v>
      </c>
      <c r="U104" s="85" t="s">
        <v>1408</v>
      </c>
      <c r="V104" s="85" t="s">
        <v>941</v>
      </c>
      <c r="W104" s="85" t="s">
        <v>931</v>
      </c>
      <c r="X104" s="85" t="s">
        <v>918</v>
      </c>
      <c r="Y104" s="85" t="s">
        <v>1028</v>
      </c>
      <c r="Z104" s="88">
        <v>0</v>
      </c>
      <c r="AA104" s="88">
        <v>0</v>
      </c>
      <c r="AB104" s="88">
        <v>0</v>
      </c>
      <c r="AC104" s="88">
        <v>94</v>
      </c>
      <c r="AD104" s="88">
        <v>50</v>
      </c>
      <c r="AE104" s="88">
        <v>0</v>
      </c>
      <c r="AF104" s="88">
        <v>0</v>
      </c>
      <c r="AG104" s="89">
        <v>171855</v>
      </c>
      <c r="AH104" s="87">
        <v>42005</v>
      </c>
      <c r="AI104" s="90">
        <v>4675</v>
      </c>
      <c r="AJ104" s="91">
        <v>4675</v>
      </c>
      <c r="AK104" s="90">
        <v>167180</v>
      </c>
      <c r="AL104" s="89">
        <v>167180</v>
      </c>
      <c r="AM104" s="89">
        <v>0</v>
      </c>
      <c r="AN104" s="89">
        <v>0</v>
      </c>
      <c r="AO104" s="89">
        <v>0</v>
      </c>
      <c r="AP104" s="89">
        <v>0</v>
      </c>
      <c r="AQ104" s="89">
        <v>0</v>
      </c>
      <c r="AR104" s="89">
        <v>0</v>
      </c>
      <c r="AS104" s="89">
        <v>0</v>
      </c>
      <c r="AT104" s="89">
        <v>0</v>
      </c>
      <c r="AU104" s="89">
        <v>0</v>
      </c>
      <c r="AV104" s="89">
        <v>0</v>
      </c>
      <c r="AW104" s="89">
        <v>0</v>
      </c>
      <c r="AX104" s="89">
        <v>0</v>
      </c>
      <c r="AY104" s="89">
        <v>0</v>
      </c>
      <c r="AZ104" s="89">
        <v>0</v>
      </c>
      <c r="BA104" s="89">
        <v>0</v>
      </c>
      <c r="BB104" s="89">
        <v>0</v>
      </c>
      <c r="BC104" s="89">
        <v>0</v>
      </c>
      <c r="BD104" s="89">
        <v>0</v>
      </c>
      <c r="BE104" s="89">
        <v>0</v>
      </c>
      <c r="BF104" s="89">
        <v>0</v>
      </c>
      <c r="BG104" s="89">
        <v>0</v>
      </c>
      <c r="BH104" s="92">
        <v>950000</v>
      </c>
      <c r="BI104" s="92">
        <v>3600000</v>
      </c>
      <c r="BJ104" s="85" t="s">
        <v>920</v>
      </c>
      <c r="BK104" s="88">
        <v>23</v>
      </c>
      <c r="BL104" s="88">
        <v>17</v>
      </c>
      <c r="BM104" s="89">
        <v>451700</v>
      </c>
      <c r="BN104" s="89">
        <v>5200</v>
      </c>
      <c r="BO104" s="89">
        <v>1365882</v>
      </c>
      <c r="BP104" s="89">
        <v>11582.37</v>
      </c>
      <c r="BQ104" s="89">
        <v>19576</v>
      </c>
      <c r="BR104" s="89">
        <v>166520</v>
      </c>
      <c r="BS104" s="89">
        <v>68380</v>
      </c>
      <c r="BT104" s="88">
        <v>50</v>
      </c>
      <c r="BU104" s="88">
        <v>23</v>
      </c>
      <c r="BV104" s="88">
        <v>100</v>
      </c>
      <c r="BW104" s="88">
        <v>23</v>
      </c>
      <c r="BX104" s="85" t="s">
        <v>912</v>
      </c>
      <c r="BY104" s="85" t="s">
        <v>912</v>
      </c>
    </row>
    <row r="105" spans="1:107" ht="16.5" customHeight="1" x14ac:dyDescent="0.3">
      <c r="A105" s="85" t="s">
        <v>439</v>
      </c>
      <c r="B105" s="86" t="s">
        <v>725</v>
      </c>
      <c r="C105" s="86" t="s">
        <v>2542</v>
      </c>
      <c r="D105" s="87">
        <v>41821</v>
      </c>
      <c r="E105" s="87">
        <v>42156</v>
      </c>
      <c r="F105" s="85" t="s">
        <v>2543</v>
      </c>
      <c r="G105" s="85" t="s">
        <v>2544</v>
      </c>
      <c r="H105" s="85" t="s">
        <v>2522</v>
      </c>
      <c r="I105" s="85" t="s">
        <v>2545</v>
      </c>
      <c r="J105" s="85" t="s">
        <v>912</v>
      </c>
      <c r="K105" s="85" t="s">
        <v>912</v>
      </c>
      <c r="L105">
        <v>2006</v>
      </c>
      <c r="M105" s="87">
        <v>38899</v>
      </c>
      <c r="N105" s="88" t="s">
        <v>2546</v>
      </c>
      <c r="O105" s="88" t="s">
        <v>2547</v>
      </c>
      <c r="P105" s="88" t="s">
        <v>2548</v>
      </c>
      <c r="Q105" s="88" t="s">
        <v>2515</v>
      </c>
      <c r="R105" s="88" t="s">
        <v>2017</v>
      </c>
      <c r="S105" s="85" t="s">
        <v>1817</v>
      </c>
      <c r="T105" s="85" t="s">
        <v>2549</v>
      </c>
      <c r="U105" s="85" t="s">
        <v>2550</v>
      </c>
      <c r="V105" s="85" t="s">
        <v>681</v>
      </c>
      <c r="W105" s="85" t="s">
        <v>931</v>
      </c>
      <c r="X105" s="85" t="s">
        <v>918</v>
      </c>
      <c r="Y105" s="85" t="s">
        <v>1135</v>
      </c>
      <c r="Z105" s="88">
        <v>0</v>
      </c>
      <c r="AA105" s="88">
        <v>5</v>
      </c>
      <c r="AB105" s="88">
        <v>0</v>
      </c>
      <c r="AC105" s="88">
        <v>85</v>
      </c>
      <c r="AD105" s="88">
        <v>72</v>
      </c>
      <c r="AE105" s="88">
        <v>0</v>
      </c>
      <c r="AF105" s="88">
        <v>0</v>
      </c>
      <c r="AG105" s="89">
        <v>197988.59</v>
      </c>
      <c r="AH105" s="87">
        <v>42005</v>
      </c>
      <c r="AI105" s="90">
        <v>183550.9</v>
      </c>
      <c r="AJ105" s="91">
        <v>183550.9</v>
      </c>
      <c r="AK105" s="90">
        <v>14437.69</v>
      </c>
      <c r="AL105" s="89">
        <v>14437.69</v>
      </c>
      <c r="AM105" s="89">
        <v>0</v>
      </c>
      <c r="AN105" s="89">
        <v>0</v>
      </c>
      <c r="AO105" s="89">
        <v>0</v>
      </c>
      <c r="AP105" s="89">
        <v>0</v>
      </c>
      <c r="AQ105" s="89">
        <v>0</v>
      </c>
      <c r="AR105" s="89">
        <v>0</v>
      </c>
      <c r="AS105" s="89">
        <v>0</v>
      </c>
      <c r="AT105" s="89">
        <v>0</v>
      </c>
      <c r="AU105" s="89">
        <v>0</v>
      </c>
      <c r="AV105" s="89">
        <v>0</v>
      </c>
      <c r="AW105" s="89">
        <v>0</v>
      </c>
      <c r="AX105" s="89">
        <v>0</v>
      </c>
      <c r="AY105" s="89">
        <v>0</v>
      </c>
      <c r="AZ105" s="89">
        <v>0</v>
      </c>
      <c r="BA105" s="89">
        <v>0</v>
      </c>
      <c r="BB105" s="89">
        <v>0</v>
      </c>
      <c r="BC105" s="89">
        <v>0</v>
      </c>
      <c r="BD105" s="89">
        <v>1128500</v>
      </c>
      <c r="BE105" s="89">
        <v>228898.5</v>
      </c>
      <c r="BF105" s="89">
        <v>0</v>
      </c>
      <c r="BG105" s="89">
        <v>0</v>
      </c>
      <c r="BH105" s="92">
        <v>1357398.5</v>
      </c>
      <c r="BI105" s="92">
        <v>1357398.5</v>
      </c>
      <c r="BJ105" s="85" t="s">
        <v>1279</v>
      </c>
      <c r="BK105" s="88">
        <v>23</v>
      </c>
      <c r="BL105" s="88">
        <v>23</v>
      </c>
      <c r="BM105" s="89">
        <v>2052600</v>
      </c>
      <c r="BN105" s="89">
        <v>688647</v>
      </c>
      <c r="BO105" s="89">
        <v>0</v>
      </c>
      <c r="BP105" s="89">
        <v>24950</v>
      </c>
      <c r="BQ105" s="89">
        <v>120291</v>
      </c>
      <c r="BR105" s="89">
        <v>0</v>
      </c>
      <c r="BS105" s="89">
        <v>0</v>
      </c>
      <c r="BT105" s="88">
        <v>50</v>
      </c>
      <c r="BU105" s="88">
        <v>0</v>
      </c>
      <c r="BV105" s="88">
        <v>100</v>
      </c>
      <c r="BW105" s="88">
        <v>0</v>
      </c>
      <c r="BX105" s="85" t="s">
        <v>912</v>
      </c>
      <c r="BY105" s="85" t="s">
        <v>912</v>
      </c>
    </row>
    <row r="106" spans="1:107" ht="16.5" customHeight="1" x14ac:dyDescent="0.3">
      <c r="A106" s="85" t="s">
        <v>439</v>
      </c>
      <c r="B106" s="86" t="s">
        <v>725</v>
      </c>
      <c r="C106" s="86" t="s">
        <v>2551</v>
      </c>
      <c r="D106" s="87">
        <v>41821</v>
      </c>
      <c r="E106" s="87">
        <v>42156</v>
      </c>
      <c r="F106" s="85" t="s">
        <v>2520</v>
      </c>
      <c r="G106" s="85" t="s">
        <v>2531</v>
      </c>
      <c r="H106" s="85" t="s">
        <v>2522</v>
      </c>
      <c r="I106" s="85" t="s">
        <v>2552</v>
      </c>
      <c r="J106" s="85" t="s">
        <v>2553</v>
      </c>
      <c r="K106" s="85" t="s">
        <v>2554</v>
      </c>
      <c r="L106">
        <v>2006</v>
      </c>
      <c r="M106" s="87">
        <v>38899</v>
      </c>
      <c r="N106" s="88" t="s">
        <v>2546</v>
      </c>
      <c r="O106" s="88" t="s">
        <v>1635</v>
      </c>
      <c r="P106" s="88" t="s">
        <v>2555</v>
      </c>
      <c r="Q106" s="88" t="s">
        <v>2515</v>
      </c>
      <c r="R106" s="88" t="s">
        <v>2017</v>
      </c>
      <c r="S106" s="85" t="s">
        <v>1817</v>
      </c>
      <c r="T106" s="85" t="s">
        <v>2556</v>
      </c>
      <c r="U106" s="85" t="s">
        <v>2557</v>
      </c>
      <c r="V106" s="85" t="s">
        <v>681</v>
      </c>
      <c r="W106" s="85" t="s">
        <v>917</v>
      </c>
      <c r="X106" s="85" t="s">
        <v>918</v>
      </c>
      <c r="Y106" s="85" t="s">
        <v>1135</v>
      </c>
      <c r="Z106" s="88">
        <v>0</v>
      </c>
      <c r="AA106" s="88">
        <v>0</v>
      </c>
      <c r="AB106" s="88">
        <v>0</v>
      </c>
      <c r="AC106" s="88">
        <v>280</v>
      </c>
      <c r="AD106" s="88">
        <v>0</v>
      </c>
      <c r="AE106" s="88">
        <v>0</v>
      </c>
      <c r="AF106" s="88">
        <v>0</v>
      </c>
      <c r="AG106" s="89">
        <v>18812.04</v>
      </c>
      <c r="AH106" s="87">
        <v>42005</v>
      </c>
      <c r="AI106" s="90">
        <v>18812.04</v>
      </c>
      <c r="AJ106" s="91">
        <v>18812.04</v>
      </c>
      <c r="AK106" s="90">
        <v>0</v>
      </c>
      <c r="AL106" s="89">
        <v>0</v>
      </c>
      <c r="AM106" s="89">
        <v>0</v>
      </c>
      <c r="AN106" s="89">
        <v>0</v>
      </c>
      <c r="AO106" s="89">
        <v>0</v>
      </c>
      <c r="AP106" s="89">
        <v>0</v>
      </c>
      <c r="AQ106" s="89">
        <v>0</v>
      </c>
      <c r="AR106" s="89">
        <v>0</v>
      </c>
      <c r="AS106" s="89">
        <v>0</v>
      </c>
      <c r="AT106" s="89">
        <v>0</v>
      </c>
      <c r="AU106" s="89">
        <v>0</v>
      </c>
      <c r="AV106" s="89">
        <v>0</v>
      </c>
      <c r="AW106" s="89">
        <v>0</v>
      </c>
      <c r="AX106" s="89">
        <v>0</v>
      </c>
      <c r="AY106" s="89">
        <v>0</v>
      </c>
      <c r="AZ106" s="89">
        <v>0</v>
      </c>
      <c r="BA106" s="89">
        <v>0</v>
      </c>
      <c r="BB106" s="89">
        <v>0</v>
      </c>
      <c r="BC106" s="89">
        <v>15750000</v>
      </c>
      <c r="BD106" s="89">
        <v>30000000</v>
      </c>
      <c r="BE106" s="89">
        <v>500000</v>
      </c>
      <c r="BF106" s="89">
        <v>0</v>
      </c>
      <c r="BG106" s="89">
        <v>0</v>
      </c>
      <c r="BH106" s="92">
        <v>46250000</v>
      </c>
      <c r="BI106" s="92">
        <v>189200000</v>
      </c>
      <c r="BJ106" s="85" t="s">
        <v>1340</v>
      </c>
      <c r="BK106" s="88">
        <v>23</v>
      </c>
      <c r="BL106" s="88">
        <v>23</v>
      </c>
      <c r="BM106" s="89">
        <v>825940</v>
      </c>
      <c r="BN106" s="89">
        <v>0</v>
      </c>
      <c r="BO106" s="89">
        <v>25000000</v>
      </c>
      <c r="BP106" s="89">
        <v>0</v>
      </c>
      <c r="BQ106" s="89">
        <v>77074</v>
      </c>
      <c r="BR106" s="89">
        <v>8612500</v>
      </c>
      <c r="BS106" s="89">
        <v>2243375</v>
      </c>
      <c r="BT106" s="88">
        <v>50</v>
      </c>
      <c r="BU106" s="88">
        <v>23</v>
      </c>
      <c r="BV106" s="88">
        <v>100</v>
      </c>
      <c r="BW106" s="88">
        <v>23</v>
      </c>
      <c r="BX106" s="85" t="s">
        <v>912</v>
      </c>
      <c r="BY106" s="85" t="s">
        <v>912</v>
      </c>
    </row>
    <row r="107" spans="1:107" ht="16.5" customHeight="1" x14ac:dyDescent="0.3">
      <c r="A107" s="85" t="s">
        <v>557</v>
      </c>
      <c r="B107" s="86" t="s">
        <v>725</v>
      </c>
      <c r="C107" s="86" t="s">
        <v>2307</v>
      </c>
      <c r="D107" s="87">
        <v>41821</v>
      </c>
      <c r="E107" s="87">
        <v>42156</v>
      </c>
      <c r="F107" s="85" t="s">
        <v>2290</v>
      </c>
      <c r="G107" s="85" t="s">
        <v>2291</v>
      </c>
      <c r="H107" s="85" t="s">
        <v>2292</v>
      </c>
      <c r="I107" s="85" t="s">
        <v>2308</v>
      </c>
      <c r="J107" s="85" t="s">
        <v>1909</v>
      </c>
      <c r="K107" s="85" t="s">
        <v>912</v>
      </c>
      <c r="L107">
        <v>1997</v>
      </c>
      <c r="M107" s="87">
        <v>35612</v>
      </c>
      <c r="N107" s="88" t="s">
        <v>2309</v>
      </c>
      <c r="O107" s="88" t="s">
        <v>912</v>
      </c>
      <c r="P107" s="88" t="s">
        <v>2293</v>
      </c>
      <c r="Q107" s="88" t="s">
        <v>2310</v>
      </c>
      <c r="R107" s="88" t="s">
        <v>1993</v>
      </c>
      <c r="S107" s="85" t="s">
        <v>506</v>
      </c>
      <c r="T107" s="85" t="s">
        <v>2311</v>
      </c>
      <c r="U107" s="85" t="s">
        <v>2312</v>
      </c>
      <c r="V107" s="85" t="s">
        <v>681</v>
      </c>
      <c r="W107" s="85" t="s">
        <v>931</v>
      </c>
      <c r="X107" s="85" t="s">
        <v>918</v>
      </c>
      <c r="Y107" s="85" t="s">
        <v>1135</v>
      </c>
      <c r="Z107" s="88">
        <v>0</v>
      </c>
      <c r="AA107" s="88">
        <v>2</v>
      </c>
      <c r="AB107" s="88">
        <v>0</v>
      </c>
      <c r="AC107" s="88">
        <v>0</v>
      </c>
      <c r="AD107" s="88">
        <v>32</v>
      </c>
      <c r="AE107" s="88">
        <v>0</v>
      </c>
      <c r="AF107" s="88">
        <v>494</v>
      </c>
      <c r="AG107" s="89">
        <v>921078</v>
      </c>
      <c r="AH107" s="87">
        <v>42005</v>
      </c>
      <c r="AI107" s="90">
        <v>5517926</v>
      </c>
      <c r="AJ107" s="91">
        <v>379816</v>
      </c>
      <c r="AK107" s="90">
        <v>7863381</v>
      </c>
      <c r="AL107" s="89">
        <v>541262</v>
      </c>
      <c r="AM107" s="89">
        <v>0</v>
      </c>
      <c r="AN107" s="89">
        <v>0</v>
      </c>
      <c r="AO107" s="89">
        <v>0</v>
      </c>
      <c r="AP107" s="89">
        <v>0</v>
      </c>
      <c r="AQ107" s="89">
        <v>0</v>
      </c>
      <c r="AR107" s="89">
        <v>0</v>
      </c>
      <c r="AS107" s="89">
        <v>0</v>
      </c>
      <c r="AT107" s="89">
        <v>0</v>
      </c>
      <c r="AU107" s="89">
        <v>72045</v>
      </c>
      <c r="AV107" s="89">
        <v>8800.01</v>
      </c>
      <c r="AW107" s="89">
        <v>13090665</v>
      </c>
      <c r="AX107" s="89">
        <v>260456.6</v>
      </c>
      <c r="AY107" s="89">
        <v>6804632</v>
      </c>
      <c r="AZ107" s="89">
        <v>0</v>
      </c>
      <c r="BA107" s="89">
        <v>0</v>
      </c>
      <c r="BB107" s="89">
        <v>0</v>
      </c>
      <c r="BC107" s="89">
        <v>3904000</v>
      </c>
      <c r="BD107" s="89">
        <v>2838000</v>
      </c>
      <c r="BE107" s="89">
        <v>540000</v>
      </c>
      <c r="BF107" s="89">
        <v>0</v>
      </c>
      <c r="BG107" s="89">
        <v>0</v>
      </c>
      <c r="BH107" s="92">
        <v>7282000</v>
      </c>
      <c r="BI107" s="92">
        <v>26048000</v>
      </c>
      <c r="BJ107" s="85" t="s">
        <v>1083</v>
      </c>
      <c r="BK107" s="88">
        <v>20</v>
      </c>
      <c r="BL107" s="88">
        <v>1</v>
      </c>
      <c r="BM107" s="89">
        <v>1756210</v>
      </c>
      <c r="BN107" s="89">
        <v>4933690</v>
      </c>
      <c r="BO107" s="89">
        <v>6156457</v>
      </c>
      <c r="BP107" s="89">
        <v>384443</v>
      </c>
      <c r="BQ107" s="89">
        <v>374443</v>
      </c>
      <c r="BR107" s="89">
        <v>2286574</v>
      </c>
      <c r="BS107" s="89">
        <v>2236574</v>
      </c>
      <c r="BT107" s="88">
        <v>50</v>
      </c>
      <c r="BU107" s="88">
        <v>21</v>
      </c>
      <c r="BV107" s="88">
        <v>50</v>
      </c>
      <c r="BW107" s="88">
        <v>21</v>
      </c>
      <c r="BX107" s="85" t="s">
        <v>912</v>
      </c>
      <c r="BY107" s="85" t="s">
        <v>912</v>
      </c>
    </row>
    <row r="108" spans="1:107" ht="16.5" customHeight="1" x14ac:dyDescent="0.3">
      <c r="A108" s="85" t="s">
        <v>903</v>
      </c>
      <c r="B108" s="86" t="s">
        <v>903</v>
      </c>
      <c r="C108" s="86" t="s">
        <v>1409</v>
      </c>
      <c r="D108" s="87">
        <v>41821</v>
      </c>
      <c r="E108" s="87">
        <v>42156</v>
      </c>
      <c r="F108" s="85" t="s">
        <v>905</v>
      </c>
      <c r="G108" s="85" t="s">
        <v>906</v>
      </c>
      <c r="H108" s="85" t="s">
        <v>907</v>
      </c>
      <c r="I108" s="85" t="s">
        <v>1410</v>
      </c>
      <c r="J108" s="85" t="s">
        <v>1411</v>
      </c>
      <c r="K108" s="85" t="s">
        <v>1412</v>
      </c>
      <c r="L108">
        <v>2004</v>
      </c>
      <c r="M108" s="87">
        <v>38047</v>
      </c>
      <c r="N108" s="88" t="s">
        <v>1413</v>
      </c>
      <c r="O108" s="88" t="s">
        <v>912</v>
      </c>
      <c r="P108" s="88" t="s">
        <v>912</v>
      </c>
      <c r="Q108" s="88" t="s">
        <v>1041</v>
      </c>
      <c r="R108" s="88" t="s">
        <v>938</v>
      </c>
      <c r="S108" s="85" t="s">
        <v>903</v>
      </c>
      <c r="T108" s="85" t="s">
        <v>1414</v>
      </c>
      <c r="U108" s="85" t="s">
        <v>1415</v>
      </c>
      <c r="V108" s="85" t="s">
        <v>1278</v>
      </c>
      <c r="W108" s="85" t="s">
        <v>931</v>
      </c>
      <c r="X108" s="85" t="s">
        <v>918</v>
      </c>
      <c r="Y108" s="85" t="s">
        <v>1028</v>
      </c>
      <c r="Z108" s="88">
        <v>0</v>
      </c>
      <c r="AA108" s="88">
        <v>0</v>
      </c>
      <c r="AB108" s="88">
        <v>0</v>
      </c>
      <c r="AC108" s="88">
        <v>50</v>
      </c>
      <c r="AD108" s="88">
        <v>178</v>
      </c>
      <c r="AE108" s="88">
        <v>0</v>
      </c>
      <c r="AF108" s="88">
        <v>0</v>
      </c>
      <c r="AG108" s="89">
        <v>184</v>
      </c>
      <c r="AH108" s="87">
        <v>42005</v>
      </c>
      <c r="AI108" s="90">
        <v>2103100</v>
      </c>
      <c r="AJ108" s="91">
        <v>184</v>
      </c>
      <c r="AK108" s="90">
        <v>0</v>
      </c>
      <c r="AL108" s="89">
        <v>0</v>
      </c>
      <c r="AM108" s="89">
        <v>0</v>
      </c>
      <c r="AN108" s="89">
        <v>0</v>
      </c>
      <c r="AO108" s="89">
        <v>0</v>
      </c>
      <c r="AP108" s="89">
        <v>0</v>
      </c>
      <c r="AQ108" s="89">
        <v>0</v>
      </c>
      <c r="AR108" s="89">
        <v>0</v>
      </c>
      <c r="AS108" s="89">
        <v>0</v>
      </c>
      <c r="AT108" s="89">
        <v>0</v>
      </c>
      <c r="AU108" s="89">
        <v>3017000</v>
      </c>
      <c r="AV108" s="89">
        <v>0</v>
      </c>
      <c r="AW108" s="89">
        <v>2331858</v>
      </c>
      <c r="AX108" s="89">
        <v>369162</v>
      </c>
      <c r="AY108" s="89">
        <v>0</v>
      </c>
      <c r="AZ108" s="89">
        <v>0</v>
      </c>
      <c r="BA108" s="89">
        <v>152962</v>
      </c>
      <c r="BB108" s="89">
        <v>6240</v>
      </c>
      <c r="BC108" s="89">
        <v>0</v>
      </c>
      <c r="BD108" s="89">
        <v>0</v>
      </c>
      <c r="BE108" s="89">
        <v>0</v>
      </c>
      <c r="BF108" s="89">
        <v>0</v>
      </c>
      <c r="BG108" s="89">
        <v>0</v>
      </c>
      <c r="BH108" s="92">
        <v>2400000</v>
      </c>
      <c r="BI108" s="92">
        <v>14036000</v>
      </c>
      <c r="BJ108" s="85" t="s">
        <v>920</v>
      </c>
      <c r="BK108" s="88">
        <v>23</v>
      </c>
      <c r="BL108" s="88">
        <v>12</v>
      </c>
      <c r="BM108" s="89">
        <v>0</v>
      </c>
      <c r="BN108" s="89">
        <v>3996600</v>
      </c>
      <c r="BO108" s="89">
        <v>4657584</v>
      </c>
      <c r="BP108" s="89">
        <v>0</v>
      </c>
      <c r="BQ108" s="89">
        <v>0</v>
      </c>
      <c r="BR108" s="89">
        <v>0</v>
      </c>
      <c r="BS108" s="89">
        <v>336823</v>
      </c>
      <c r="BT108" s="88">
        <v>0</v>
      </c>
      <c r="BU108" s="88">
        <v>0</v>
      </c>
      <c r="BV108" s="88">
        <v>100</v>
      </c>
      <c r="BW108" s="88">
        <v>23</v>
      </c>
      <c r="BX108" s="85" t="s">
        <v>912</v>
      </c>
      <c r="BY108" s="85" t="s">
        <v>912</v>
      </c>
    </row>
    <row r="109" spans="1:107" ht="16.5" customHeight="1" x14ac:dyDescent="0.3">
      <c r="A109" s="128" t="s">
        <v>555</v>
      </c>
      <c r="B109" s="94" t="s">
        <v>725</v>
      </c>
      <c r="C109" s="128" t="s">
        <v>2439</v>
      </c>
      <c r="D109" s="130">
        <v>39630</v>
      </c>
      <c r="E109" s="130">
        <v>39994</v>
      </c>
      <c r="F109" s="128" t="s">
        <v>2424</v>
      </c>
      <c r="G109" s="128" t="s">
        <v>2440</v>
      </c>
      <c r="H109" s="128" t="s">
        <v>2425</v>
      </c>
      <c r="I109" s="128" t="s">
        <v>2441</v>
      </c>
      <c r="J109" s="128" t="s">
        <v>2066</v>
      </c>
      <c r="K109" s="128" t="s">
        <v>2067</v>
      </c>
      <c r="L109">
        <v>2003</v>
      </c>
      <c r="M109" s="87">
        <v>37950</v>
      </c>
      <c r="N109" s="131" t="s">
        <v>2442</v>
      </c>
      <c r="O109" s="131" t="s">
        <v>912</v>
      </c>
      <c r="P109" s="131" t="s">
        <v>912</v>
      </c>
      <c r="Q109" s="131" t="s">
        <v>2016</v>
      </c>
      <c r="R109" s="131" t="s">
        <v>2017</v>
      </c>
      <c r="S109" s="128" t="s">
        <v>2443</v>
      </c>
      <c r="T109" s="128" t="s">
        <v>2444</v>
      </c>
      <c r="U109" s="128" t="s">
        <v>2445</v>
      </c>
      <c r="V109" s="116" t="s">
        <v>681</v>
      </c>
      <c r="W109" s="128" t="s">
        <v>2219</v>
      </c>
      <c r="X109" s="128" t="s">
        <v>918</v>
      </c>
      <c r="Y109" s="128" t="s">
        <v>2220</v>
      </c>
      <c r="Z109" s="131">
        <v>0</v>
      </c>
      <c r="AA109" s="131">
        <v>0</v>
      </c>
      <c r="AB109" s="131">
        <v>0</v>
      </c>
      <c r="AC109" s="131">
        <v>0</v>
      </c>
      <c r="AD109" s="131">
        <v>0</v>
      </c>
      <c r="AE109" s="131">
        <v>0</v>
      </c>
      <c r="AF109" s="131">
        <v>0</v>
      </c>
      <c r="AG109" s="145">
        <v>0</v>
      </c>
      <c r="AH109" s="130">
        <v>39994</v>
      </c>
      <c r="AI109" s="113">
        <v>1474479</v>
      </c>
      <c r="AJ109" s="113">
        <v>0</v>
      </c>
      <c r="AK109" s="113">
        <v>1855535</v>
      </c>
      <c r="AL109" s="145">
        <v>0</v>
      </c>
      <c r="AM109" s="145">
        <v>0</v>
      </c>
      <c r="AN109" s="145">
        <v>0</v>
      </c>
      <c r="AO109" s="145">
        <v>0</v>
      </c>
      <c r="AP109" s="145">
        <v>0</v>
      </c>
      <c r="AQ109" s="145">
        <v>0</v>
      </c>
      <c r="AR109" s="145">
        <v>0</v>
      </c>
      <c r="AS109" s="145">
        <v>0</v>
      </c>
      <c r="AT109" s="145">
        <v>0</v>
      </c>
      <c r="AU109" s="145">
        <v>0</v>
      </c>
      <c r="AV109" s="145">
        <v>0</v>
      </c>
      <c r="AW109" s="145">
        <v>0</v>
      </c>
      <c r="AX109" s="145">
        <v>0</v>
      </c>
      <c r="AY109" s="145">
        <v>0</v>
      </c>
      <c r="AZ109" s="145">
        <v>0</v>
      </c>
      <c r="BA109" s="145">
        <v>0</v>
      </c>
      <c r="BB109" s="145">
        <v>0</v>
      </c>
      <c r="BC109" s="145">
        <v>9500000</v>
      </c>
      <c r="BD109" s="145">
        <v>0</v>
      </c>
      <c r="BE109" s="145">
        <v>0</v>
      </c>
      <c r="BF109" s="145">
        <v>0</v>
      </c>
      <c r="BG109" s="145">
        <v>0</v>
      </c>
      <c r="BH109" s="137">
        <v>9500000</v>
      </c>
      <c r="BI109" s="137">
        <v>9500000</v>
      </c>
      <c r="BJ109" s="128" t="s">
        <v>2032</v>
      </c>
      <c r="BK109" s="131">
        <v>15</v>
      </c>
      <c r="BL109" s="131">
        <v>15</v>
      </c>
      <c r="BM109" s="145">
        <v>1416800</v>
      </c>
      <c r="BN109" s="145">
        <v>0</v>
      </c>
      <c r="BO109" s="145">
        <v>0</v>
      </c>
      <c r="BP109" s="145">
        <v>318450</v>
      </c>
      <c r="BQ109" s="145">
        <v>114945</v>
      </c>
      <c r="BR109" s="145">
        <v>1261100</v>
      </c>
      <c r="BS109" s="145">
        <v>430500</v>
      </c>
      <c r="BT109" s="131">
        <v>50</v>
      </c>
      <c r="BU109" s="131">
        <v>15</v>
      </c>
      <c r="BV109" s="131">
        <v>100</v>
      </c>
      <c r="BW109" s="131">
        <v>15</v>
      </c>
      <c r="BX109" s="128" t="s">
        <v>912</v>
      </c>
      <c r="BY109" s="128" t="s">
        <v>912</v>
      </c>
      <c r="BZ109" s="116"/>
      <c r="CA109" s="116"/>
      <c r="CB109" s="116"/>
      <c r="CC109" s="116"/>
      <c r="CD109" s="116"/>
      <c r="CE109" s="116"/>
      <c r="CF109" s="116"/>
      <c r="CG109" s="116"/>
      <c r="CH109" s="116"/>
      <c r="CI109" s="116"/>
      <c r="CJ109" s="116"/>
      <c r="CK109" s="116"/>
      <c r="CL109" s="116"/>
      <c r="CM109" s="116"/>
      <c r="CN109" s="116"/>
      <c r="CO109" s="116"/>
      <c r="CP109" s="116"/>
      <c r="CQ109" s="116"/>
      <c r="CR109" s="116"/>
      <c r="CS109" s="116"/>
      <c r="CT109" s="116"/>
      <c r="CU109" s="116"/>
      <c r="CV109" s="116"/>
      <c r="CW109" s="116"/>
      <c r="CX109" s="116"/>
      <c r="CY109" s="116"/>
      <c r="CZ109" s="116"/>
      <c r="DA109" s="154"/>
      <c r="DB109" s="154"/>
      <c r="DC109" s="154"/>
    </row>
    <row r="110" spans="1:107" ht="16.5" customHeight="1" x14ac:dyDescent="0.3">
      <c r="A110" s="85" t="s">
        <v>502</v>
      </c>
      <c r="B110" s="86" t="s">
        <v>725</v>
      </c>
      <c r="C110" s="86" t="s">
        <v>2033</v>
      </c>
      <c r="D110" s="87">
        <v>41640</v>
      </c>
      <c r="E110" s="87">
        <v>41974</v>
      </c>
      <c r="F110" s="85" t="s">
        <v>2034</v>
      </c>
      <c r="G110" s="85" t="s">
        <v>2008</v>
      </c>
      <c r="H110" s="85" t="s">
        <v>2009</v>
      </c>
      <c r="I110" s="85" t="s">
        <v>2035</v>
      </c>
      <c r="J110" s="85" t="s">
        <v>2036</v>
      </c>
      <c r="K110" s="85" t="s">
        <v>2037</v>
      </c>
      <c r="L110">
        <v>2003</v>
      </c>
      <c r="M110" s="87">
        <v>37712</v>
      </c>
      <c r="N110" s="88" t="s">
        <v>2038</v>
      </c>
      <c r="O110" s="88" t="s">
        <v>2039</v>
      </c>
      <c r="P110" s="88" t="s">
        <v>2040</v>
      </c>
      <c r="Q110" s="88" t="s">
        <v>2016</v>
      </c>
      <c r="R110" s="88" t="s">
        <v>2017</v>
      </c>
      <c r="S110" s="85" t="s">
        <v>2018</v>
      </c>
      <c r="T110" s="85" t="s">
        <v>2041</v>
      </c>
      <c r="U110" s="85" t="s">
        <v>2042</v>
      </c>
      <c r="V110" s="85" t="s">
        <v>941</v>
      </c>
      <c r="W110" s="85" t="s">
        <v>931</v>
      </c>
      <c r="X110" s="85" t="s">
        <v>918</v>
      </c>
      <c r="Y110" s="85" t="s">
        <v>1135</v>
      </c>
      <c r="Z110" s="88">
        <v>0</v>
      </c>
      <c r="AA110" s="88">
        <v>0</v>
      </c>
      <c r="AB110" s="88">
        <v>0</v>
      </c>
      <c r="AC110" s="88">
        <v>0</v>
      </c>
      <c r="AD110" s="88">
        <v>83</v>
      </c>
      <c r="AE110" s="88">
        <v>0</v>
      </c>
      <c r="AF110" s="88">
        <v>0</v>
      </c>
      <c r="AG110" s="89">
        <v>55053</v>
      </c>
      <c r="AH110" s="87">
        <v>42005</v>
      </c>
      <c r="AI110" s="90">
        <v>3724745</v>
      </c>
      <c r="AJ110" s="91">
        <v>2096</v>
      </c>
      <c r="AK110" s="90">
        <v>784350</v>
      </c>
      <c r="AL110" s="89">
        <v>52957</v>
      </c>
      <c r="AM110" s="89">
        <v>1750000</v>
      </c>
      <c r="AN110" s="89">
        <v>0</v>
      </c>
      <c r="AO110" s="89">
        <v>0</v>
      </c>
      <c r="AP110" s="89">
        <v>0</v>
      </c>
      <c r="AQ110" s="89">
        <v>0</v>
      </c>
      <c r="AR110" s="89">
        <v>0</v>
      </c>
      <c r="AS110" s="89">
        <v>4000000</v>
      </c>
      <c r="AT110" s="89">
        <v>0</v>
      </c>
      <c r="AU110" s="89">
        <v>500000</v>
      </c>
      <c r="AV110" s="89">
        <v>0</v>
      </c>
      <c r="AW110" s="89">
        <v>5848775</v>
      </c>
      <c r="AX110" s="89">
        <v>873975</v>
      </c>
      <c r="AY110" s="89">
        <v>6350000</v>
      </c>
      <c r="AZ110" s="89">
        <v>0</v>
      </c>
      <c r="BA110" s="89">
        <v>15000</v>
      </c>
      <c r="BB110" s="89">
        <v>0</v>
      </c>
      <c r="BC110" s="89">
        <v>5400000</v>
      </c>
      <c r="BD110" s="89">
        <v>350000</v>
      </c>
      <c r="BE110" s="89">
        <v>500000</v>
      </c>
      <c r="BF110" s="89">
        <v>0</v>
      </c>
      <c r="BG110" s="89">
        <v>0</v>
      </c>
      <c r="BH110" s="92">
        <v>6250000</v>
      </c>
      <c r="BI110" s="92">
        <v>46340000</v>
      </c>
      <c r="BJ110" s="85" t="s">
        <v>1083</v>
      </c>
      <c r="BK110" s="88">
        <v>12</v>
      </c>
      <c r="BL110" s="88">
        <v>12</v>
      </c>
      <c r="BM110" s="89">
        <v>1278020</v>
      </c>
      <c r="BN110" s="89">
        <v>9153530</v>
      </c>
      <c r="BO110" s="89">
        <v>16090679</v>
      </c>
      <c r="BP110" s="89">
        <v>15591</v>
      </c>
      <c r="BQ110" s="89">
        <v>82841</v>
      </c>
      <c r="BR110" s="89">
        <v>429005</v>
      </c>
      <c r="BS110" s="89">
        <v>892048</v>
      </c>
      <c r="BT110" s="88">
        <v>50</v>
      </c>
      <c r="BU110" s="88">
        <v>23</v>
      </c>
      <c r="BV110" s="88">
        <v>100</v>
      </c>
      <c r="BW110" s="88">
        <v>23</v>
      </c>
      <c r="BX110" s="85" t="s">
        <v>912</v>
      </c>
      <c r="BY110" s="85" t="s">
        <v>912</v>
      </c>
    </row>
    <row r="111" spans="1:107" ht="16.5" customHeight="1" x14ac:dyDescent="0.3">
      <c r="A111" s="85" t="s">
        <v>506</v>
      </c>
      <c r="B111" s="86" t="s">
        <v>725</v>
      </c>
      <c r="C111" s="86" t="s">
        <v>2340</v>
      </c>
      <c r="D111" s="87">
        <v>41913</v>
      </c>
      <c r="E111" s="87">
        <v>42248</v>
      </c>
      <c r="F111" s="85" t="s">
        <v>2327</v>
      </c>
      <c r="G111" s="85" t="s">
        <v>2328</v>
      </c>
      <c r="H111" s="85" t="s">
        <v>2329</v>
      </c>
      <c r="I111" s="85" t="s">
        <v>2341</v>
      </c>
      <c r="J111" s="85" t="s">
        <v>2342</v>
      </c>
      <c r="K111" s="85" t="s">
        <v>2343</v>
      </c>
      <c r="L111">
        <v>2006</v>
      </c>
      <c r="M111" s="87">
        <v>39022</v>
      </c>
      <c r="N111" s="88" t="s">
        <v>2344</v>
      </c>
      <c r="O111" s="88" t="s">
        <v>2345</v>
      </c>
      <c r="P111" s="88" t="s">
        <v>2346</v>
      </c>
      <c r="Q111" s="88" t="s">
        <v>2336</v>
      </c>
      <c r="R111" s="88" t="s">
        <v>1993</v>
      </c>
      <c r="S111" s="85" t="s">
        <v>2347</v>
      </c>
      <c r="T111" s="85" t="s">
        <v>2348</v>
      </c>
      <c r="U111" s="85" t="s">
        <v>2349</v>
      </c>
      <c r="V111" s="93" t="s">
        <v>825</v>
      </c>
      <c r="W111" s="85" t="s">
        <v>931</v>
      </c>
      <c r="X111" s="85" t="s">
        <v>918</v>
      </c>
      <c r="Y111" s="85" t="s">
        <v>2300</v>
      </c>
      <c r="Z111" s="88">
        <v>0</v>
      </c>
      <c r="AA111" s="88">
        <v>0</v>
      </c>
      <c r="AB111" s="88">
        <v>0</v>
      </c>
      <c r="AC111" s="88">
        <v>1000</v>
      </c>
      <c r="AD111" s="88">
        <v>84</v>
      </c>
      <c r="AE111" s="88">
        <v>0</v>
      </c>
      <c r="AF111" s="88">
        <v>0</v>
      </c>
      <c r="AG111" s="89">
        <v>0</v>
      </c>
      <c r="AH111" s="87">
        <v>42005</v>
      </c>
      <c r="AI111" s="90">
        <v>4533084</v>
      </c>
      <c r="AJ111" s="91">
        <v>1473471</v>
      </c>
      <c r="AK111" s="90">
        <v>0</v>
      </c>
      <c r="AL111" s="89">
        <v>0</v>
      </c>
      <c r="AM111" s="89">
        <v>0</v>
      </c>
      <c r="AN111" s="89">
        <v>0</v>
      </c>
      <c r="AO111" s="89">
        <v>0</v>
      </c>
      <c r="AP111" s="89">
        <v>0</v>
      </c>
      <c r="AQ111" s="89">
        <v>0</v>
      </c>
      <c r="AR111" s="89">
        <v>0</v>
      </c>
      <c r="AS111" s="89">
        <v>0</v>
      </c>
      <c r="AT111" s="89">
        <v>0</v>
      </c>
      <c r="AU111" s="89">
        <v>0</v>
      </c>
      <c r="AV111" s="89">
        <v>0</v>
      </c>
      <c r="AW111" s="89">
        <v>0</v>
      </c>
      <c r="AX111" s="89">
        <v>0</v>
      </c>
      <c r="AY111" s="89">
        <v>0</v>
      </c>
      <c r="AZ111" s="89">
        <v>0</v>
      </c>
      <c r="BA111" s="89">
        <v>0</v>
      </c>
      <c r="BB111" s="89">
        <v>0</v>
      </c>
      <c r="BC111" s="89">
        <v>11500000</v>
      </c>
      <c r="BD111" s="89">
        <v>5000000</v>
      </c>
      <c r="BE111" s="89">
        <v>500000</v>
      </c>
      <c r="BF111" s="89">
        <v>0</v>
      </c>
      <c r="BG111" s="89">
        <v>0</v>
      </c>
      <c r="BH111" s="92">
        <v>17000000</v>
      </c>
      <c r="BI111" s="92">
        <v>43000000</v>
      </c>
      <c r="BJ111" s="85" t="s">
        <v>920</v>
      </c>
      <c r="BK111" s="88">
        <v>23</v>
      </c>
      <c r="BL111" s="88">
        <v>14</v>
      </c>
      <c r="BM111" s="89">
        <v>2292420</v>
      </c>
      <c r="BN111" s="89">
        <v>0</v>
      </c>
      <c r="BO111" s="89">
        <v>32648404</v>
      </c>
      <c r="BP111" s="89">
        <v>37019</v>
      </c>
      <c r="BQ111" s="89">
        <v>1406890</v>
      </c>
      <c r="BR111" s="89">
        <v>0</v>
      </c>
      <c r="BS111" s="89">
        <v>1406890</v>
      </c>
      <c r="BT111" s="88">
        <v>50</v>
      </c>
      <c r="BU111" s="88">
        <v>14</v>
      </c>
      <c r="BV111" s="88">
        <v>100</v>
      </c>
      <c r="BW111" s="88">
        <v>14</v>
      </c>
      <c r="BX111" s="85" t="s">
        <v>912</v>
      </c>
      <c r="BY111" s="85" t="s">
        <v>912</v>
      </c>
    </row>
    <row r="112" spans="1:107" ht="16.5" customHeight="1" x14ac:dyDescent="0.3">
      <c r="A112" s="85" t="s">
        <v>2155</v>
      </c>
      <c r="B112" s="86" t="s">
        <v>725</v>
      </c>
      <c r="C112" s="86" t="s">
        <v>2156</v>
      </c>
      <c r="D112" s="87">
        <v>41913</v>
      </c>
      <c r="E112" s="87">
        <v>42248</v>
      </c>
      <c r="F112" s="85" t="s">
        <v>2157</v>
      </c>
      <c r="G112" s="85" t="s">
        <v>2158</v>
      </c>
      <c r="H112" s="85" t="s">
        <v>2159</v>
      </c>
      <c r="I112" s="85" t="s">
        <v>2160</v>
      </c>
      <c r="J112" s="85" t="s">
        <v>2161</v>
      </c>
      <c r="K112" s="85" t="s">
        <v>2046</v>
      </c>
      <c r="L112">
        <v>2005</v>
      </c>
      <c r="M112" s="87">
        <v>38657</v>
      </c>
      <c r="N112" s="88" t="s">
        <v>2162</v>
      </c>
      <c r="O112" s="88" t="s">
        <v>2163</v>
      </c>
      <c r="P112" s="88" t="s">
        <v>2164</v>
      </c>
      <c r="Q112" s="88" t="s">
        <v>2165</v>
      </c>
      <c r="R112" s="88" t="s">
        <v>2166</v>
      </c>
      <c r="S112" s="85" t="s">
        <v>2167</v>
      </c>
      <c r="T112" s="85" t="s">
        <v>2168</v>
      </c>
      <c r="U112" s="85" t="s">
        <v>2169</v>
      </c>
      <c r="V112" s="85" t="s">
        <v>681</v>
      </c>
      <c r="W112" s="85" t="s">
        <v>931</v>
      </c>
      <c r="X112" s="85" t="s">
        <v>1425</v>
      </c>
      <c r="Y112" s="85" t="s">
        <v>1135</v>
      </c>
      <c r="Z112" s="88">
        <v>0</v>
      </c>
      <c r="AA112" s="88">
        <v>0</v>
      </c>
      <c r="AB112" s="88">
        <v>0</v>
      </c>
      <c r="AC112" s="88">
        <v>0</v>
      </c>
      <c r="AD112" s="88">
        <v>0</v>
      </c>
      <c r="AE112" s="88">
        <v>0</v>
      </c>
      <c r="AF112" s="88">
        <v>845</v>
      </c>
      <c r="AG112" s="89">
        <v>7920478</v>
      </c>
      <c r="AH112" s="87">
        <v>42005</v>
      </c>
      <c r="AI112" s="90">
        <v>6070078</v>
      </c>
      <c r="AJ112" s="91">
        <v>0</v>
      </c>
      <c r="AK112" s="90">
        <v>20305643</v>
      </c>
      <c r="AL112" s="89">
        <v>7920478</v>
      </c>
      <c r="AM112" s="89">
        <v>10500000</v>
      </c>
      <c r="AN112" s="89">
        <v>0</v>
      </c>
      <c r="AO112" s="89">
        <v>0</v>
      </c>
      <c r="AP112" s="89">
        <v>0</v>
      </c>
      <c r="AQ112" s="89">
        <v>0</v>
      </c>
      <c r="AR112" s="89">
        <v>0</v>
      </c>
      <c r="AS112" s="89">
        <v>23500000</v>
      </c>
      <c r="AT112" s="89">
        <v>0</v>
      </c>
      <c r="AU112" s="89">
        <v>3500000</v>
      </c>
      <c r="AV112" s="89">
        <v>0</v>
      </c>
      <c r="AW112" s="89">
        <v>28851002</v>
      </c>
      <c r="AX112" s="89">
        <v>6099132</v>
      </c>
      <c r="AY112" s="89">
        <v>48038315</v>
      </c>
      <c r="AZ112" s="89">
        <v>0</v>
      </c>
      <c r="BA112" s="89">
        <v>0</v>
      </c>
      <c r="BB112" s="89">
        <v>0</v>
      </c>
      <c r="BC112" s="89">
        <v>10500000</v>
      </c>
      <c r="BD112" s="89">
        <v>23500000</v>
      </c>
      <c r="BE112" s="89">
        <v>3500000</v>
      </c>
      <c r="BF112" s="89">
        <v>0</v>
      </c>
      <c r="BG112" s="89">
        <v>0</v>
      </c>
      <c r="BH112" s="92">
        <v>37500000</v>
      </c>
      <c r="BI112" s="92">
        <v>133075000</v>
      </c>
      <c r="BJ112" s="85" t="s">
        <v>1325</v>
      </c>
      <c r="BK112" s="88">
        <v>6</v>
      </c>
      <c r="BL112" s="88">
        <v>12</v>
      </c>
      <c r="BM112" s="89">
        <v>3270820</v>
      </c>
      <c r="BN112" s="89">
        <v>15397310</v>
      </c>
      <c r="BO112" s="89">
        <v>17312148</v>
      </c>
      <c r="BP112" s="89">
        <v>103219</v>
      </c>
      <c r="BQ112" s="89">
        <v>278527</v>
      </c>
      <c r="BR112" s="89">
        <v>5958508</v>
      </c>
      <c r="BS112" s="89">
        <v>1001915</v>
      </c>
      <c r="BT112" s="88">
        <v>50</v>
      </c>
      <c r="BU112" s="88">
        <v>18</v>
      </c>
      <c r="BV112" s="88">
        <v>75</v>
      </c>
      <c r="BW112" s="88">
        <v>18</v>
      </c>
      <c r="BX112" s="85" t="s">
        <v>912</v>
      </c>
      <c r="BY112" s="85" t="s">
        <v>912</v>
      </c>
    </row>
    <row r="113" spans="1:107" ht="16.5" customHeight="1" x14ac:dyDescent="0.3">
      <c r="A113" s="85" t="s">
        <v>550</v>
      </c>
      <c r="B113" s="86" t="s">
        <v>427</v>
      </c>
      <c r="C113" s="86" t="s">
        <v>1809</v>
      </c>
      <c r="D113" s="87">
        <v>41913</v>
      </c>
      <c r="E113" s="87">
        <v>42248</v>
      </c>
      <c r="F113" s="85" t="s">
        <v>1810</v>
      </c>
      <c r="G113" s="85" t="s">
        <v>1811</v>
      </c>
      <c r="H113" s="85" t="s">
        <v>1812</v>
      </c>
      <c r="I113" s="85" t="s">
        <v>1813</v>
      </c>
      <c r="J113" s="85" t="s">
        <v>1814</v>
      </c>
      <c r="K113" s="85" t="s">
        <v>1815</v>
      </c>
      <c r="L113">
        <v>2010</v>
      </c>
      <c r="M113" s="87">
        <v>40391</v>
      </c>
      <c r="N113" s="88" t="s">
        <v>1816</v>
      </c>
      <c r="O113" s="88" t="s">
        <v>912</v>
      </c>
      <c r="P113" s="88" t="s">
        <v>912</v>
      </c>
      <c r="Q113" s="88" t="s">
        <v>1817</v>
      </c>
      <c r="R113" s="88" t="s">
        <v>1818</v>
      </c>
      <c r="S113" s="85" t="s">
        <v>1819</v>
      </c>
      <c r="T113" s="85" t="s">
        <v>1820</v>
      </c>
      <c r="U113" s="85" t="s">
        <v>1821</v>
      </c>
      <c r="V113" s="85" t="s">
        <v>941</v>
      </c>
      <c r="W113" s="85" t="s">
        <v>1775</v>
      </c>
      <c r="X113" s="85" t="s">
        <v>918</v>
      </c>
      <c r="Y113" s="85" t="s">
        <v>1822</v>
      </c>
      <c r="Z113" s="88">
        <v>0</v>
      </c>
      <c r="AA113" s="88">
        <v>0</v>
      </c>
      <c r="AB113" s="88">
        <v>0</v>
      </c>
      <c r="AC113" s="88">
        <v>100</v>
      </c>
      <c r="AD113" s="88">
        <v>0</v>
      </c>
      <c r="AE113" s="88">
        <v>0</v>
      </c>
      <c r="AF113" s="88">
        <v>0</v>
      </c>
      <c r="AG113" s="89">
        <v>0</v>
      </c>
      <c r="AH113" s="87">
        <v>42005</v>
      </c>
      <c r="AI113" s="90">
        <v>0</v>
      </c>
      <c r="AJ113" s="91">
        <v>0</v>
      </c>
      <c r="AK113" s="90">
        <v>0</v>
      </c>
      <c r="AL113" s="89">
        <v>0</v>
      </c>
      <c r="AM113" s="89">
        <v>0</v>
      </c>
      <c r="AN113" s="89">
        <v>0</v>
      </c>
      <c r="AO113" s="89">
        <v>0</v>
      </c>
      <c r="AP113" s="89">
        <v>0</v>
      </c>
      <c r="AQ113" s="89">
        <v>0</v>
      </c>
      <c r="AR113" s="89">
        <v>0</v>
      </c>
      <c r="AS113" s="89">
        <v>0</v>
      </c>
      <c r="AT113" s="89">
        <v>0</v>
      </c>
      <c r="AU113" s="89">
        <v>0</v>
      </c>
      <c r="AV113" s="89">
        <v>0</v>
      </c>
      <c r="AW113" s="89">
        <v>0</v>
      </c>
      <c r="AX113" s="89">
        <v>0</v>
      </c>
      <c r="AY113" s="89">
        <v>0</v>
      </c>
      <c r="AZ113" s="89">
        <v>0</v>
      </c>
      <c r="BA113" s="89">
        <v>0</v>
      </c>
      <c r="BB113" s="89">
        <v>0</v>
      </c>
      <c r="BC113" s="89">
        <v>19282364</v>
      </c>
      <c r="BD113" s="89">
        <v>0</v>
      </c>
      <c r="BE113" s="89">
        <v>0</v>
      </c>
      <c r="BF113" s="89">
        <v>675000</v>
      </c>
      <c r="BG113" s="89">
        <v>42636</v>
      </c>
      <c r="BH113" s="92">
        <v>20000000</v>
      </c>
      <c r="BI113" s="92">
        <v>56500000</v>
      </c>
      <c r="BJ113" s="85" t="s">
        <v>920</v>
      </c>
      <c r="BK113" s="88">
        <v>23</v>
      </c>
      <c r="BL113" s="88">
        <v>0</v>
      </c>
      <c r="BM113" s="89">
        <v>15900</v>
      </c>
      <c r="BN113" s="89">
        <v>15900</v>
      </c>
      <c r="BO113" s="89">
        <v>10292499</v>
      </c>
      <c r="BP113" s="89">
        <v>0</v>
      </c>
      <c r="BQ113" s="89">
        <v>0</v>
      </c>
      <c r="BR113" s="89">
        <v>5773767</v>
      </c>
      <c r="BS113" s="89">
        <v>14397449</v>
      </c>
      <c r="BT113" s="88">
        <v>50</v>
      </c>
      <c r="BU113" s="88">
        <v>23</v>
      </c>
      <c r="BV113" s="88">
        <v>100</v>
      </c>
      <c r="BW113" s="88">
        <v>23</v>
      </c>
      <c r="BX113" s="85" t="s">
        <v>912</v>
      </c>
      <c r="BY113" s="85" t="s">
        <v>912</v>
      </c>
    </row>
    <row r="114" spans="1:107" ht="16.5" customHeight="1" x14ac:dyDescent="0.3">
      <c r="A114" s="85" t="s">
        <v>637</v>
      </c>
      <c r="B114" s="86" t="s">
        <v>725</v>
      </c>
      <c r="C114" s="86" t="s">
        <v>2061</v>
      </c>
      <c r="D114" s="87">
        <v>41821</v>
      </c>
      <c r="E114" s="87">
        <v>42156</v>
      </c>
      <c r="F114" s="85" t="s">
        <v>2062</v>
      </c>
      <c r="G114" s="85" t="s">
        <v>2063</v>
      </c>
      <c r="H114" s="85" t="s">
        <v>2064</v>
      </c>
      <c r="I114" s="85" t="s">
        <v>2065</v>
      </c>
      <c r="J114" s="85" t="s">
        <v>2066</v>
      </c>
      <c r="K114" s="85" t="s">
        <v>2067</v>
      </c>
      <c r="L114">
        <v>2007</v>
      </c>
      <c r="M114" s="87">
        <v>39417</v>
      </c>
      <c r="N114" s="88" t="s">
        <v>2068</v>
      </c>
      <c r="O114" s="88" t="s">
        <v>912</v>
      </c>
      <c r="P114" s="88" t="s">
        <v>912</v>
      </c>
      <c r="Q114" s="88" t="s">
        <v>2069</v>
      </c>
      <c r="R114" s="88" t="s">
        <v>2070</v>
      </c>
      <c r="S114" s="85" t="s">
        <v>2071</v>
      </c>
      <c r="T114" s="85" t="s">
        <v>2072</v>
      </c>
      <c r="U114" s="85" t="s">
        <v>2073</v>
      </c>
      <c r="V114" s="85" t="s">
        <v>681</v>
      </c>
      <c r="W114" s="85" t="s">
        <v>931</v>
      </c>
      <c r="X114" s="85" t="s">
        <v>918</v>
      </c>
      <c r="Y114" s="85" t="s">
        <v>1135</v>
      </c>
      <c r="Z114" s="88">
        <v>0</v>
      </c>
      <c r="AA114" s="88">
        <v>0</v>
      </c>
      <c r="AB114" s="88">
        <v>0</v>
      </c>
      <c r="AC114" s="88">
        <v>400</v>
      </c>
      <c r="AD114" s="88">
        <v>400</v>
      </c>
      <c r="AE114" s="88">
        <v>400</v>
      </c>
      <c r="AF114" s="88">
        <v>400</v>
      </c>
      <c r="AG114" s="89">
        <v>0</v>
      </c>
      <c r="AH114" s="87">
        <v>42005</v>
      </c>
      <c r="AI114" s="90">
        <v>105496.79</v>
      </c>
      <c r="AJ114" s="91">
        <v>0</v>
      </c>
      <c r="AK114" s="90">
        <v>2186018.62</v>
      </c>
      <c r="AL114" s="89">
        <v>0</v>
      </c>
      <c r="AM114" s="89">
        <v>0</v>
      </c>
      <c r="AN114" s="89">
        <v>0</v>
      </c>
      <c r="AO114" s="89">
        <v>0</v>
      </c>
      <c r="AP114" s="89">
        <v>0</v>
      </c>
      <c r="AQ114" s="89">
        <v>0</v>
      </c>
      <c r="AR114" s="89">
        <v>0</v>
      </c>
      <c r="AS114" s="89">
        <v>2291515.41</v>
      </c>
      <c r="AT114" s="89">
        <v>346160.42</v>
      </c>
      <c r="AU114" s="89">
        <v>0</v>
      </c>
      <c r="AV114" s="89">
        <v>0</v>
      </c>
      <c r="AW114" s="89">
        <v>2291515.41</v>
      </c>
      <c r="AX114" s="89">
        <v>346160.42</v>
      </c>
      <c r="AY114" s="89">
        <v>0</v>
      </c>
      <c r="AZ114" s="89">
        <v>0</v>
      </c>
      <c r="BA114" s="89">
        <v>0</v>
      </c>
      <c r="BB114" s="89">
        <v>0</v>
      </c>
      <c r="BC114" s="89">
        <v>0</v>
      </c>
      <c r="BD114" s="89">
        <v>0</v>
      </c>
      <c r="BE114" s="89">
        <v>0</v>
      </c>
      <c r="BF114" s="89">
        <v>0</v>
      </c>
      <c r="BG114" s="89">
        <v>0</v>
      </c>
      <c r="BH114" s="92">
        <v>0</v>
      </c>
      <c r="BI114" s="92">
        <v>34500000</v>
      </c>
      <c r="BJ114" s="85" t="s">
        <v>2074</v>
      </c>
      <c r="BK114" s="88">
        <v>21</v>
      </c>
      <c r="BL114" s="88">
        <v>21</v>
      </c>
      <c r="BM114" s="89">
        <v>2640000</v>
      </c>
      <c r="BN114" s="89">
        <v>900000</v>
      </c>
      <c r="BO114" s="89">
        <v>3540000</v>
      </c>
      <c r="BP114" s="89">
        <v>82489</v>
      </c>
      <c r="BQ114" s="89">
        <v>7523</v>
      </c>
      <c r="BR114" s="89">
        <v>600000</v>
      </c>
      <c r="BS114" s="89">
        <v>112000</v>
      </c>
      <c r="BT114" s="88">
        <v>50</v>
      </c>
      <c r="BU114" s="88">
        <v>21</v>
      </c>
      <c r="BV114" s="88">
        <v>100</v>
      </c>
      <c r="BW114" s="88">
        <v>21</v>
      </c>
      <c r="BX114" s="85" t="s">
        <v>912</v>
      </c>
      <c r="BY114" s="85" t="s">
        <v>912</v>
      </c>
    </row>
    <row r="115" spans="1:107" ht="16.5" customHeight="1" x14ac:dyDescent="0.3">
      <c r="A115" s="85" t="s">
        <v>674</v>
      </c>
      <c r="B115" s="86" t="s">
        <v>446</v>
      </c>
      <c r="C115" s="86" t="s">
        <v>1764</v>
      </c>
      <c r="D115" s="87">
        <v>41913</v>
      </c>
      <c r="E115" s="87">
        <v>42248</v>
      </c>
      <c r="F115" s="85" t="s">
        <v>1765</v>
      </c>
      <c r="G115" s="85" t="s">
        <v>1766</v>
      </c>
      <c r="H115" s="85" t="s">
        <v>1767</v>
      </c>
      <c r="I115" s="85" t="s">
        <v>1768</v>
      </c>
      <c r="J115" s="85" t="s">
        <v>1769</v>
      </c>
      <c r="K115" s="85" t="s">
        <v>1018</v>
      </c>
      <c r="L115">
        <v>2009</v>
      </c>
      <c r="M115" s="87">
        <v>40148</v>
      </c>
      <c r="N115" s="88" t="s">
        <v>1770</v>
      </c>
      <c r="O115" s="88" t="s">
        <v>912</v>
      </c>
      <c r="P115" s="88" t="s">
        <v>912</v>
      </c>
      <c r="Q115" s="88" t="s">
        <v>1771</v>
      </c>
      <c r="R115" s="88" t="s">
        <v>1760</v>
      </c>
      <c r="S115" s="85" t="s">
        <v>1772</v>
      </c>
      <c r="T115" s="85" t="s">
        <v>1773</v>
      </c>
      <c r="U115" s="85" t="s">
        <v>1774</v>
      </c>
      <c r="V115" s="85" t="s">
        <v>825</v>
      </c>
      <c r="W115" s="85" t="s">
        <v>1775</v>
      </c>
      <c r="X115" s="85" t="s">
        <v>918</v>
      </c>
      <c r="Y115" s="85" t="s">
        <v>965</v>
      </c>
      <c r="Z115" s="88">
        <v>0</v>
      </c>
      <c r="AA115" s="88">
        <v>0</v>
      </c>
      <c r="AB115" s="88">
        <v>0</v>
      </c>
      <c r="AC115" s="88">
        <v>0</v>
      </c>
      <c r="AD115" s="88">
        <v>0</v>
      </c>
      <c r="AE115" s="88">
        <v>0</v>
      </c>
      <c r="AF115" s="88">
        <v>0</v>
      </c>
      <c r="AG115" s="89">
        <v>0</v>
      </c>
      <c r="AH115" s="87">
        <v>42005</v>
      </c>
      <c r="AI115" s="90">
        <v>0</v>
      </c>
      <c r="AJ115" s="91">
        <v>0</v>
      </c>
      <c r="AK115" s="90">
        <v>0</v>
      </c>
      <c r="AL115" s="89">
        <v>0</v>
      </c>
      <c r="AM115" s="89">
        <v>0</v>
      </c>
      <c r="AN115" s="89">
        <v>0</v>
      </c>
      <c r="AO115" s="89">
        <v>0</v>
      </c>
      <c r="AP115" s="89">
        <v>0</v>
      </c>
      <c r="AQ115" s="89">
        <v>0</v>
      </c>
      <c r="AR115" s="89">
        <v>0</v>
      </c>
      <c r="AS115" s="89">
        <v>0</v>
      </c>
      <c r="AT115" s="89">
        <v>0</v>
      </c>
      <c r="AU115" s="89">
        <v>0</v>
      </c>
      <c r="AV115" s="89">
        <v>0</v>
      </c>
      <c r="AW115" s="89">
        <v>0</v>
      </c>
      <c r="AX115" s="89">
        <v>0</v>
      </c>
      <c r="AY115" s="89">
        <v>0</v>
      </c>
      <c r="AZ115" s="89">
        <v>0</v>
      </c>
      <c r="BA115" s="89">
        <v>0</v>
      </c>
      <c r="BB115" s="89">
        <v>0</v>
      </c>
      <c r="BC115" s="89">
        <v>11250000</v>
      </c>
      <c r="BD115" s="89">
        <v>9000000</v>
      </c>
      <c r="BE115" s="89">
        <v>3050000</v>
      </c>
      <c r="BF115" s="89">
        <v>3200000</v>
      </c>
      <c r="BG115" s="89">
        <v>0</v>
      </c>
      <c r="BH115" s="92">
        <v>26500000</v>
      </c>
      <c r="BI115" s="92">
        <v>0</v>
      </c>
      <c r="BJ115" s="85" t="s">
        <v>1325</v>
      </c>
      <c r="BK115" s="88">
        <v>23</v>
      </c>
      <c r="BL115" s="88">
        <v>23</v>
      </c>
      <c r="BM115" s="89">
        <v>16531</v>
      </c>
      <c r="BN115" s="89">
        <v>0</v>
      </c>
      <c r="BO115" s="89">
        <v>14064531</v>
      </c>
      <c r="BP115" s="89">
        <v>0</v>
      </c>
      <c r="BQ115" s="89">
        <v>11660</v>
      </c>
      <c r="BR115" s="89">
        <v>3010768.61</v>
      </c>
      <c r="BS115" s="89">
        <v>206604.44</v>
      </c>
      <c r="BT115" s="88">
        <v>50</v>
      </c>
      <c r="BU115" s="88">
        <v>23</v>
      </c>
      <c r="BV115" s="88">
        <v>50</v>
      </c>
      <c r="BW115" s="88">
        <v>23</v>
      </c>
      <c r="BX115" s="85" t="s">
        <v>912</v>
      </c>
      <c r="BY115" s="85" t="s">
        <v>912</v>
      </c>
    </row>
    <row r="116" spans="1:107" ht="16.5" customHeight="1" x14ac:dyDescent="0.3">
      <c r="A116" s="85" t="s">
        <v>541</v>
      </c>
      <c r="B116" s="86" t="s">
        <v>427</v>
      </c>
      <c r="C116" s="86" t="s">
        <v>1823</v>
      </c>
      <c r="D116" s="87">
        <v>41821</v>
      </c>
      <c r="E116" s="87">
        <v>42156</v>
      </c>
      <c r="F116" s="85" t="s">
        <v>1824</v>
      </c>
      <c r="G116" s="85" t="s">
        <v>1825</v>
      </c>
      <c r="H116" s="85" t="s">
        <v>1826</v>
      </c>
      <c r="I116" s="85" t="s">
        <v>1827</v>
      </c>
      <c r="J116" s="85" t="s">
        <v>1828</v>
      </c>
      <c r="K116" s="85" t="s">
        <v>912</v>
      </c>
      <c r="L116">
        <v>2007</v>
      </c>
      <c r="M116" s="87">
        <v>39417</v>
      </c>
      <c r="N116" s="88" t="s">
        <v>1829</v>
      </c>
      <c r="O116" s="88" t="s">
        <v>912</v>
      </c>
      <c r="P116" s="88" t="s">
        <v>912</v>
      </c>
      <c r="Q116" s="88" t="s">
        <v>1830</v>
      </c>
      <c r="R116" s="88" t="s">
        <v>1795</v>
      </c>
      <c r="S116" s="85" t="s">
        <v>1831</v>
      </c>
      <c r="T116" s="85" t="s">
        <v>1832</v>
      </c>
      <c r="U116" s="85" t="s">
        <v>1833</v>
      </c>
      <c r="V116" s="85" t="s">
        <v>681</v>
      </c>
      <c r="W116" s="85" t="s">
        <v>1775</v>
      </c>
      <c r="X116" s="85" t="s">
        <v>918</v>
      </c>
      <c r="Y116" s="85" t="s">
        <v>965</v>
      </c>
      <c r="Z116" s="88">
        <v>0</v>
      </c>
      <c r="AA116" s="88">
        <v>0</v>
      </c>
      <c r="AB116" s="88">
        <v>0</v>
      </c>
      <c r="AC116" s="88">
        <v>0</v>
      </c>
      <c r="AD116" s="88">
        <v>0</v>
      </c>
      <c r="AE116" s="88">
        <v>0</v>
      </c>
      <c r="AF116" s="88">
        <v>0</v>
      </c>
      <c r="AG116" s="89">
        <v>0</v>
      </c>
      <c r="AH116" s="87">
        <v>42005</v>
      </c>
      <c r="AI116" s="90">
        <v>0</v>
      </c>
      <c r="AJ116" s="91">
        <v>0</v>
      </c>
      <c r="AK116" s="90">
        <v>0</v>
      </c>
      <c r="AL116" s="89">
        <v>0</v>
      </c>
      <c r="AM116" s="89">
        <v>0</v>
      </c>
      <c r="AN116" s="89">
        <v>0</v>
      </c>
      <c r="AO116" s="89">
        <v>0</v>
      </c>
      <c r="AP116" s="89">
        <v>0</v>
      </c>
      <c r="AQ116" s="89">
        <v>0</v>
      </c>
      <c r="AR116" s="89">
        <v>0</v>
      </c>
      <c r="AS116" s="89">
        <v>0</v>
      </c>
      <c r="AT116" s="89">
        <v>0</v>
      </c>
      <c r="AU116" s="89">
        <v>0</v>
      </c>
      <c r="AV116" s="89">
        <v>0</v>
      </c>
      <c r="AW116" s="89">
        <v>0</v>
      </c>
      <c r="AX116" s="89">
        <v>0</v>
      </c>
      <c r="AY116" s="89">
        <v>0</v>
      </c>
      <c r="AZ116" s="89">
        <v>0</v>
      </c>
      <c r="BA116" s="89">
        <v>0</v>
      </c>
      <c r="BB116" s="89">
        <v>0</v>
      </c>
      <c r="BC116" s="89">
        <v>31300000</v>
      </c>
      <c r="BD116" s="89">
        <v>800000</v>
      </c>
      <c r="BE116" s="89">
        <v>1900000</v>
      </c>
      <c r="BF116" s="89">
        <v>3000000</v>
      </c>
      <c r="BG116" s="89">
        <v>0</v>
      </c>
      <c r="BH116" s="92">
        <v>37000000</v>
      </c>
      <c r="BI116" s="92">
        <v>103681000</v>
      </c>
      <c r="BJ116" s="85" t="s">
        <v>1325</v>
      </c>
      <c r="BK116" s="88">
        <v>0</v>
      </c>
      <c r="BL116" s="88">
        <v>0</v>
      </c>
      <c r="BM116" s="89">
        <v>663024</v>
      </c>
      <c r="BN116" s="89">
        <v>0</v>
      </c>
      <c r="BO116" s="89">
        <v>18299182</v>
      </c>
      <c r="BP116" s="89">
        <v>22186</v>
      </c>
      <c r="BQ116" s="89">
        <v>40767</v>
      </c>
      <c r="BR116" s="89">
        <v>6813933</v>
      </c>
      <c r="BS116" s="89">
        <v>1084377</v>
      </c>
      <c r="BT116" s="88">
        <v>50</v>
      </c>
      <c r="BU116" s="88">
        <v>23</v>
      </c>
      <c r="BV116" s="88">
        <v>100</v>
      </c>
      <c r="BW116" s="88">
        <v>23</v>
      </c>
      <c r="BX116" s="85" t="s">
        <v>912</v>
      </c>
      <c r="BY116" s="85" t="s">
        <v>912</v>
      </c>
    </row>
    <row r="117" spans="1:107" ht="16.5" customHeight="1" x14ac:dyDescent="0.3">
      <c r="A117" s="85" t="s">
        <v>903</v>
      </c>
      <c r="B117" s="86" t="s">
        <v>903</v>
      </c>
      <c r="C117" s="86" t="s">
        <v>1416</v>
      </c>
      <c r="D117" s="87">
        <v>41821</v>
      </c>
      <c r="E117" s="87">
        <v>42156</v>
      </c>
      <c r="F117" s="85" t="s">
        <v>922</v>
      </c>
      <c r="G117" s="85" t="s">
        <v>923</v>
      </c>
      <c r="H117" s="85" t="s">
        <v>907</v>
      </c>
      <c r="I117" s="85" t="s">
        <v>1297</v>
      </c>
      <c r="J117" s="85" t="s">
        <v>912</v>
      </c>
      <c r="K117" s="85" t="s">
        <v>912</v>
      </c>
      <c r="L117">
        <v>2006</v>
      </c>
      <c r="M117" s="87">
        <v>38930</v>
      </c>
      <c r="N117" s="88" t="s">
        <v>1417</v>
      </c>
      <c r="O117" s="88" t="s">
        <v>912</v>
      </c>
      <c r="P117" s="88" t="s">
        <v>912</v>
      </c>
      <c r="Q117" s="88" t="s">
        <v>913</v>
      </c>
      <c r="R117" s="88" t="s">
        <v>914</v>
      </c>
      <c r="S117" s="85" t="s">
        <v>928</v>
      </c>
      <c r="T117" s="85" t="s">
        <v>1418</v>
      </c>
      <c r="U117" s="85" t="s">
        <v>1419</v>
      </c>
      <c r="V117" s="85" t="s">
        <v>941</v>
      </c>
      <c r="W117" s="85" t="s">
        <v>1176</v>
      </c>
      <c r="X117" s="85" t="s">
        <v>918</v>
      </c>
      <c r="Y117" s="85" t="s">
        <v>919</v>
      </c>
      <c r="Z117" s="88">
        <v>0</v>
      </c>
      <c r="AA117" s="88">
        <v>0</v>
      </c>
      <c r="AB117" s="88">
        <v>0</v>
      </c>
      <c r="AC117" s="88">
        <v>400</v>
      </c>
      <c r="AD117" s="88">
        <v>0</v>
      </c>
      <c r="AE117" s="88">
        <v>0</v>
      </c>
      <c r="AF117" s="88">
        <v>0</v>
      </c>
      <c r="AG117" s="89">
        <v>133649</v>
      </c>
      <c r="AH117" s="87">
        <v>42005</v>
      </c>
      <c r="AI117" s="90">
        <v>131240</v>
      </c>
      <c r="AJ117" s="91">
        <v>131240</v>
      </c>
      <c r="AK117" s="90">
        <v>2409</v>
      </c>
      <c r="AL117" s="89">
        <v>2409</v>
      </c>
      <c r="AM117" s="89">
        <v>0</v>
      </c>
      <c r="AN117" s="89">
        <v>0</v>
      </c>
      <c r="AO117" s="89">
        <v>0</v>
      </c>
      <c r="AP117" s="89">
        <v>0</v>
      </c>
      <c r="AQ117" s="89">
        <v>0</v>
      </c>
      <c r="AR117" s="89">
        <v>0</v>
      </c>
      <c r="AS117" s="89">
        <v>0</v>
      </c>
      <c r="AT117" s="89">
        <v>0</v>
      </c>
      <c r="AU117" s="89">
        <v>0</v>
      </c>
      <c r="AV117" s="89">
        <v>0</v>
      </c>
      <c r="AW117" s="89">
        <v>0</v>
      </c>
      <c r="AX117" s="89">
        <v>0</v>
      </c>
      <c r="AY117" s="89">
        <v>0</v>
      </c>
      <c r="AZ117" s="89">
        <v>0</v>
      </c>
      <c r="BA117" s="89">
        <v>0</v>
      </c>
      <c r="BB117" s="89">
        <v>0</v>
      </c>
      <c r="BC117" s="89">
        <v>0</v>
      </c>
      <c r="BD117" s="89">
        <v>0</v>
      </c>
      <c r="BE117" s="89">
        <v>0</v>
      </c>
      <c r="BF117" s="89">
        <v>0</v>
      </c>
      <c r="BG117" s="89">
        <v>0</v>
      </c>
      <c r="BH117" s="92">
        <v>8750000</v>
      </c>
      <c r="BI117" s="92">
        <v>80133007</v>
      </c>
      <c r="BJ117" s="85" t="s">
        <v>920</v>
      </c>
      <c r="BK117" s="88">
        <v>23</v>
      </c>
      <c r="BL117" s="88">
        <v>14</v>
      </c>
      <c r="BM117" s="89">
        <v>810470</v>
      </c>
      <c r="BN117" s="89">
        <v>249850</v>
      </c>
      <c r="BO117" s="89">
        <v>17383733</v>
      </c>
      <c r="BP117" s="89">
        <v>0</v>
      </c>
      <c r="BQ117" s="89">
        <v>55830</v>
      </c>
      <c r="BR117" s="89">
        <v>495223</v>
      </c>
      <c r="BS117" s="89">
        <v>1141666</v>
      </c>
      <c r="BT117" s="88">
        <v>50</v>
      </c>
      <c r="BU117" s="88">
        <v>23</v>
      </c>
      <c r="BV117" s="88">
        <v>100</v>
      </c>
      <c r="BW117" s="88">
        <v>23</v>
      </c>
      <c r="BX117" s="85" t="s">
        <v>912</v>
      </c>
      <c r="BY117" s="85" t="s">
        <v>912</v>
      </c>
    </row>
    <row r="118" spans="1:107" ht="16.5" customHeight="1" x14ac:dyDescent="0.3">
      <c r="A118" s="85" t="s">
        <v>429</v>
      </c>
      <c r="B118" s="86" t="s">
        <v>725</v>
      </c>
      <c r="C118" s="86" t="s">
        <v>2360</v>
      </c>
      <c r="D118" s="87">
        <v>41730</v>
      </c>
      <c r="E118" s="87">
        <v>42064</v>
      </c>
      <c r="F118" s="85" t="s">
        <v>2143</v>
      </c>
      <c r="G118" s="85" t="s">
        <v>2143</v>
      </c>
      <c r="H118" s="85" t="s">
        <v>2145</v>
      </c>
      <c r="I118" s="85" t="s">
        <v>2361</v>
      </c>
      <c r="J118" s="85" t="s">
        <v>2362</v>
      </c>
      <c r="K118" s="85" t="s">
        <v>2363</v>
      </c>
      <c r="L118">
        <v>2002</v>
      </c>
      <c r="M118" s="87">
        <v>37561</v>
      </c>
      <c r="N118" s="88" t="s">
        <v>2364</v>
      </c>
      <c r="O118" s="88" t="s">
        <v>2365</v>
      </c>
      <c r="P118" s="88" t="s">
        <v>723</v>
      </c>
      <c r="Q118" s="88" t="s">
        <v>2151</v>
      </c>
      <c r="R118" s="88" t="s">
        <v>2152</v>
      </c>
      <c r="S118" s="85" t="s">
        <v>429</v>
      </c>
      <c r="T118" s="85" t="s">
        <v>2366</v>
      </c>
      <c r="U118" s="85" t="s">
        <v>2367</v>
      </c>
      <c r="V118" s="85" t="s">
        <v>681</v>
      </c>
      <c r="W118" s="85" t="s">
        <v>917</v>
      </c>
      <c r="X118" s="85" t="s">
        <v>1425</v>
      </c>
      <c r="Y118" s="85" t="s">
        <v>2300</v>
      </c>
      <c r="Z118" s="88">
        <v>26</v>
      </c>
      <c r="AA118" s="88">
        <v>0</v>
      </c>
      <c r="AB118" s="88">
        <v>26</v>
      </c>
      <c r="AC118" s="88">
        <v>200</v>
      </c>
      <c r="AD118" s="88">
        <v>0</v>
      </c>
      <c r="AE118" s="88">
        <v>0</v>
      </c>
      <c r="AF118" s="88">
        <v>0</v>
      </c>
      <c r="AG118" s="89">
        <v>49870</v>
      </c>
      <c r="AH118" s="87">
        <v>42005</v>
      </c>
      <c r="AI118" s="90">
        <v>36223</v>
      </c>
      <c r="AJ118" s="91">
        <v>0</v>
      </c>
      <c r="AK118" s="90">
        <v>9712</v>
      </c>
      <c r="AL118" s="89">
        <v>0</v>
      </c>
      <c r="AM118" s="89">
        <v>0</v>
      </c>
      <c r="AN118" s="89">
        <v>0</v>
      </c>
      <c r="AO118" s="89">
        <v>0</v>
      </c>
      <c r="AP118" s="89">
        <v>0</v>
      </c>
      <c r="AQ118" s="89">
        <v>0</v>
      </c>
      <c r="AR118" s="89">
        <v>0</v>
      </c>
      <c r="AS118" s="89">
        <v>0</v>
      </c>
      <c r="AT118" s="89">
        <v>0</v>
      </c>
      <c r="AU118" s="89">
        <v>36345</v>
      </c>
      <c r="AV118" s="89">
        <v>4929</v>
      </c>
      <c r="AW118" s="89">
        <v>0</v>
      </c>
      <c r="AX118" s="89">
        <v>0</v>
      </c>
      <c r="AY118" s="89">
        <v>0</v>
      </c>
      <c r="AZ118" s="89">
        <v>0</v>
      </c>
      <c r="BA118" s="89">
        <v>0</v>
      </c>
      <c r="BB118" s="89">
        <v>0</v>
      </c>
      <c r="BC118" s="89">
        <v>400000</v>
      </c>
      <c r="BD118" s="89">
        <v>2000000</v>
      </c>
      <c r="BE118" s="89">
        <v>100000</v>
      </c>
      <c r="BF118" s="89">
        <v>0</v>
      </c>
      <c r="BG118" s="89">
        <v>0</v>
      </c>
      <c r="BH118" s="92">
        <v>2500000</v>
      </c>
      <c r="BI118" s="92">
        <v>10000000</v>
      </c>
      <c r="BJ118" s="85" t="s">
        <v>920</v>
      </c>
      <c r="BK118" s="88">
        <v>23</v>
      </c>
      <c r="BL118" s="88">
        <v>10</v>
      </c>
      <c r="BM118" s="89">
        <v>679880</v>
      </c>
      <c r="BN118" s="89">
        <v>157830</v>
      </c>
      <c r="BO118" s="89">
        <v>3700000</v>
      </c>
      <c r="BP118" s="89">
        <v>6692.64</v>
      </c>
      <c r="BQ118" s="89">
        <v>64400</v>
      </c>
      <c r="BR118" s="89">
        <v>150000</v>
      </c>
      <c r="BS118" s="89">
        <v>200000</v>
      </c>
      <c r="BT118" s="88">
        <v>50</v>
      </c>
      <c r="BU118" s="88">
        <v>23</v>
      </c>
      <c r="BV118" s="88">
        <v>100</v>
      </c>
      <c r="BW118" s="88">
        <v>23</v>
      </c>
      <c r="BX118" s="85" t="s">
        <v>912</v>
      </c>
      <c r="BY118" s="85" t="s">
        <v>912</v>
      </c>
    </row>
    <row r="119" spans="1:107" ht="16.5" customHeight="1" x14ac:dyDescent="0.3">
      <c r="A119" s="85" t="s">
        <v>429</v>
      </c>
      <c r="B119" s="86" t="s">
        <v>725</v>
      </c>
      <c r="C119" s="86" t="s">
        <v>2368</v>
      </c>
      <c r="D119" s="87">
        <v>41730</v>
      </c>
      <c r="E119" s="87">
        <v>42064</v>
      </c>
      <c r="F119" s="85" t="s">
        <v>2143</v>
      </c>
      <c r="G119" s="85" t="s">
        <v>2369</v>
      </c>
      <c r="H119" s="85" t="s">
        <v>2145</v>
      </c>
      <c r="I119" s="85" t="s">
        <v>2370</v>
      </c>
      <c r="J119" s="85" t="s">
        <v>2371</v>
      </c>
      <c r="K119" s="85" t="s">
        <v>2372</v>
      </c>
      <c r="L119">
        <v>1997</v>
      </c>
      <c r="M119" s="87">
        <v>35551</v>
      </c>
      <c r="N119" s="88" t="s">
        <v>2373</v>
      </c>
      <c r="O119" s="88" t="s">
        <v>912</v>
      </c>
      <c r="P119" s="88" t="s">
        <v>912</v>
      </c>
      <c r="Q119" s="88" t="s">
        <v>1993</v>
      </c>
      <c r="R119" s="88" t="s">
        <v>2201</v>
      </c>
      <c r="S119" s="85" t="s">
        <v>429</v>
      </c>
      <c r="T119" s="85" t="s">
        <v>2366</v>
      </c>
      <c r="U119" s="85" t="s">
        <v>2374</v>
      </c>
      <c r="V119" s="85" t="s">
        <v>1903</v>
      </c>
      <c r="W119" s="85" t="s">
        <v>931</v>
      </c>
      <c r="X119" s="85" t="s">
        <v>1425</v>
      </c>
      <c r="Y119" s="85" t="s">
        <v>919</v>
      </c>
      <c r="Z119" s="88">
        <v>0</v>
      </c>
      <c r="AA119" s="88">
        <v>0</v>
      </c>
      <c r="AB119" s="88">
        <v>0</v>
      </c>
      <c r="AC119" s="88">
        <v>130</v>
      </c>
      <c r="AD119" s="88">
        <v>100</v>
      </c>
      <c r="AE119" s="88">
        <v>50</v>
      </c>
      <c r="AF119" s="88">
        <v>50</v>
      </c>
      <c r="AG119" s="89">
        <v>327874</v>
      </c>
      <c r="AH119" s="87">
        <v>42005</v>
      </c>
      <c r="AI119" s="90">
        <v>1171298</v>
      </c>
      <c r="AJ119" s="91">
        <v>0</v>
      </c>
      <c r="AK119" s="90">
        <v>94722</v>
      </c>
      <c r="AL119" s="89">
        <v>0</v>
      </c>
      <c r="AM119" s="89">
        <v>11524</v>
      </c>
      <c r="AN119" s="89">
        <v>0</v>
      </c>
      <c r="AO119" s="89">
        <v>38413</v>
      </c>
      <c r="AP119" s="89">
        <v>0</v>
      </c>
      <c r="AQ119" s="89">
        <v>512168</v>
      </c>
      <c r="AR119" s="89">
        <v>0</v>
      </c>
      <c r="AS119" s="89">
        <v>76825</v>
      </c>
      <c r="AT119" s="89">
        <v>0</v>
      </c>
      <c r="AU119" s="89">
        <v>60487</v>
      </c>
      <c r="AV119" s="89">
        <v>300</v>
      </c>
      <c r="AW119" s="89">
        <v>0</v>
      </c>
      <c r="AX119" s="89">
        <v>0</v>
      </c>
      <c r="AY119" s="89">
        <v>895000</v>
      </c>
      <c r="AZ119" s="89">
        <v>0</v>
      </c>
      <c r="BA119" s="89">
        <v>0</v>
      </c>
      <c r="BB119" s="89">
        <v>0</v>
      </c>
      <c r="BC119" s="89">
        <v>300000</v>
      </c>
      <c r="BD119" s="89">
        <v>600000</v>
      </c>
      <c r="BE119" s="89">
        <v>500000</v>
      </c>
      <c r="BF119" s="89">
        <v>100000</v>
      </c>
      <c r="BG119" s="89">
        <v>1000000</v>
      </c>
      <c r="BH119" s="92">
        <v>2500000</v>
      </c>
      <c r="BI119" s="92">
        <v>7000000</v>
      </c>
      <c r="BJ119" s="85" t="s">
        <v>1340</v>
      </c>
      <c r="BK119" s="88">
        <v>23</v>
      </c>
      <c r="BL119" s="88">
        <v>5</v>
      </c>
      <c r="BM119" s="89">
        <v>1000000</v>
      </c>
      <c r="BN119" s="89">
        <v>534300</v>
      </c>
      <c r="BO119" s="89">
        <v>2000000</v>
      </c>
      <c r="BP119" s="89">
        <v>92625.82</v>
      </c>
      <c r="BQ119" s="89">
        <v>94721</v>
      </c>
      <c r="BR119" s="89">
        <v>59216</v>
      </c>
      <c r="BS119" s="89">
        <v>783332</v>
      </c>
      <c r="BT119" s="88">
        <v>50</v>
      </c>
      <c r="BU119" s="88">
        <v>23</v>
      </c>
      <c r="BV119" s="88">
        <v>100</v>
      </c>
      <c r="BW119" s="88">
        <v>23</v>
      </c>
      <c r="BX119" s="85" t="s">
        <v>912</v>
      </c>
      <c r="BY119" s="85" t="s">
        <v>912</v>
      </c>
    </row>
    <row r="120" spans="1:107" ht="16.5" customHeight="1" x14ac:dyDescent="0.3">
      <c r="A120" s="85" t="s">
        <v>502</v>
      </c>
      <c r="B120" s="86" t="s">
        <v>725</v>
      </c>
      <c r="C120" s="86" t="s">
        <v>2043</v>
      </c>
      <c r="D120" s="87">
        <v>41640</v>
      </c>
      <c r="E120" s="87">
        <v>41974</v>
      </c>
      <c r="F120" s="85" t="s">
        <v>2034</v>
      </c>
      <c r="G120" s="85" t="s">
        <v>2008</v>
      </c>
      <c r="H120" s="85" t="s">
        <v>2009</v>
      </c>
      <c r="I120" s="85" t="s">
        <v>2044</v>
      </c>
      <c r="J120" s="85" t="s">
        <v>2045</v>
      </c>
      <c r="K120" s="85" t="s">
        <v>2046</v>
      </c>
      <c r="L120">
        <v>1999</v>
      </c>
      <c r="M120" s="87">
        <v>36281</v>
      </c>
      <c r="N120" s="88" t="s">
        <v>2047</v>
      </c>
      <c r="O120" s="88" t="s">
        <v>2048</v>
      </c>
      <c r="P120" s="88" t="s">
        <v>2049</v>
      </c>
      <c r="Q120" s="88" t="s">
        <v>2050</v>
      </c>
      <c r="R120" s="88" t="s">
        <v>1868</v>
      </c>
      <c r="S120" s="85" t="s">
        <v>2018</v>
      </c>
      <c r="T120" s="85" t="s">
        <v>2051</v>
      </c>
      <c r="U120" s="85" t="s">
        <v>2052</v>
      </c>
      <c r="V120" s="85" t="s">
        <v>681</v>
      </c>
      <c r="W120" s="85" t="s">
        <v>931</v>
      </c>
      <c r="X120" s="85" t="s">
        <v>1425</v>
      </c>
      <c r="Y120" s="85" t="s">
        <v>1135</v>
      </c>
      <c r="Z120" s="88">
        <v>0</v>
      </c>
      <c r="AA120" s="88">
        <v>0</v>
      </c>
      <c r="AB120" s="88">
        <v>0</v>
      </c>
      <c r="AC120" s="88">
        <v>640</v>
      </c>
      <c r="AD120" s="88">
        <v>722</v>
      </c>
      <c r="AE120" s="88">
        <v>50</v>
      </c>
      <c r="AF120" s="88">
        <v>50</v>
      </c>
      <c r="AG120" s="89">
        <v>0</v>
      </c>
      <c r="AH120" s="87">
        <v>42005</v>
      </c>
      <c r="AI120" s="90">
        <v>3498680</v>
      </c>
      <c r="AJ120" s="91">
        <v>0</v>
      </c>
      <c r="AK120" s="90">
        <v>15008573</v>
      </c>
      <c r="AL120" s="89">
        <v>0</v>
      </c>
      <c r="AM120" s="89">
        <v>1650000</v>
      </c>
      <c r="AN120" s="89">
        <v>0</v>
      </c>
      <c r="AO120" s="89">
        <v>2400000</v>
      </c>
      <c r="AP120" s="89">
        <v>0</v>
      </c>
      <c r="AQ120" s="89">
        <v>0</v>
      </c>
      <c r="AR120" s="89">
        <v>0</v>
      </c>
      <c r="AS120" s="89">
        <v>6800000</v>
      </c>
      <c r="AT120" s="89">
        <v>0</v>
      </c>
      <c r="AU120" s="89">
        <v>0</v>
      </c>
      <c r="AV120" s="89">
        <v>0</v>
      </c>
      <c r="AW120" s="89">
        <v>22526005</v>
      </c>
      <c r="AX120" s="89">
        <v>1446088</v>
      </c>
      <c r="AY120" s="89">
        <v>2501665</v>
      </c>
      <c r="AZ120" s="89">
        <v>0</v>
      </c>
      <c r="BA120" s="89">
        <v>504883</v>
      </c>
      <c r="BB120" s="89">
        <v>0</v>
      </c>
      <c r="BC120" s="89">
        <v>6900000</v>
      </c>
      <c r="BD120" s="89">
        <v>5400000</v>
      </c>
      <c r="BE120" s="89">
        <v>100000</v>
      </c>
      <c r="BF120" s="89">
        <v>0</v>
      </c>
      <c r="BG120" s="89">
        <v>0</v>
      </c>
      <c r="BH120" s="92">
        <v>12400000</v>
      </c>
      <c r="BI120" s="92">
        <v>82812000</v>
      </c>
      <c r="BJ120" s="85" t="s">
        <v>1325</v>
      </c>
      <c r="BK120" s="88">
        <v>9</v>
      </c>
      <c r="BL120" s="88">
        <v>0</v>
      </c>
      <c r="BM120" s="89">
        <v>2358700</v>
      </c>
      <c r="BN120" s="89">
        <v>6768160</v>
      </c>
      <c r="BO120" s="89">
        <v>10224000</v>
      </c>
      <c r="BP120" s="89">
        <v>15750</v>
      </c>
      <c r="BQ120" s="89">
        <v>9500000</v>
      </c>
      <c r="BR120" s="89">
        <v>32000</v>
      </c>
      <c r="BS120" s="89">
        <v>430000</v>
      </c>
      <c r="BT120" s="88">
        <v>50</v>
      </c>
      <c r="BU120" s="88">
        <v>16</v>
      </c>
      <c r="BV120" s="88">
        <v>100</v>
      </c>
      <c r="BW120" s="88">
        <v>0</v>
      </c>
      <c r="BX120" s="85" t="s">
        <v>912</v>
      </c>
      <c r="BY120" s="85" t="s">
        <v>912</v>
      </c>
    </row>
    <row r="121" spans="1:107" ht="16.5" customHeight="1" x14ac:dyDescent="0.3">
      <c r="A121" s="112" t="s">
        <v>742</v>
      </c>
      <c r="B121" s="94" t="s">
        <v>725</v>
      </c>
      <c r="C121" s="112" t="s">
        <v>2325</v>
      </c>
      <c r="D121" s="99"/>
      <c r="E121" s="99"/>
      <c r="F121" s="98"/>
      <c r="G121" s="98"/>
      <c r="H121" s="98"/>
      <c r="I121" s="98"/>
      <c r="J121" s="98"/>
      <c r="K121" s="98"/>
      <c r="L121">
        <v>2007</v>
      </c>
      <c r="M121" s="87"/>
      <c r="N121" s="100"/>
      <c r="O121" s="101"/>
      <c r="P121" s="101"/>
      <c r="Q121" s="100"/>
      <c r="R121" s="100"/>
      <c r="S121" s="98"/>
      <c r="T121" s="98"/>
      <c r="U121" s="102"/>
      <c r="V121" s="94" t="s">
        <v>681</v>
      </c>
      <c r="W121" s="98"/>
      <c r="X121" s="98"/>
      <c r="Y121" s="98"/>
      <c r="Z121" s="98"/>
      <c r="AA121" s="98"/>
      <c r="AB121" s="98"/>
      <c r="AC121" s="98"/>
      <c r="AD121" s="98"/>
      <c r="AE121" s="98"/>
      <c r="AF121" s="98"/>
      <c r="AG121" s="103"/>
      <c r="AH121" s="99"/>
      <c r="AI121" s="113">
        <v>355259.65</v>
      </c>
      <c r="AJ121" s="104"/>
      <c r="AK121" s="113">
        <v>172887.22</v>
      </c>
      <c r="AL121" s="103"/>
      <c r="AM121" s="103"/>
      <c r="AN121" s="103"/>
      <c r="AO121" s="103"/>
      <c r="AP121" s="103"/>
      <c r="AQ121" s="103"/>
      <c r="AR121" s="103"/>
      <c r="AS121" s="103"/>
      <c r="AT121" s="103"/>
      <c r="AU121" s="103"/>
      <c r="AV121" s="103"/>
      <c r="AW121" s="103"/>
      <c r="AX121" s="103"/>
      <c r="AY121" s="103"/>
      <c r="AZ121" s="103"/>
      <c r="BA121" s="103"/>
      <c r="BB121" s="103"/>
      <c r="BC121" s="103"/>
      <c r="BD121" s="103"/>
      <c r="BE121" s="103"/>
      <c r="BF121" s="103"/>
      <c r="BG121" s="103"/>
      <c r="BH121" s="114">
        <v>1800000</v>
      </c>
      <c r="BI121" s="114">
        <v>10900000</v>
      </c>
      <c r="BJ121" s="98"/>
      <c r="BK121" s="98"/>
      <c r="BL121" s="98"/>
      <c r="BM121" s="103"/>
      <c r="BN121" s="103"/>
      <c r="BO121" s="103"/>
      <c r="BP121" s="103"/>
      <c r="BQ121" s="103"/>
      <c r="BR121" s="103"/>
      <c r="BS121" s="103"/>
      <c r="BT121" s="98"/>
      <c r="BU121" s="98"/>
      <c r="BV121" s="98"/>
      <c r="BW121" s="98"/>
      <c r="BX121" s="94"/>
      <c r="BY121" s="94"/>
      <c r="BZ121" s="94"/>
      <c r="CA121" s="94"/>
      <c r="CB121" s="94"/>
      <c r="CC121" s="94"/>
      <c r="CD121" s="94"/>
      <c r="CE121" s="94"/>
      <c r="CF121" s="94"/>
      <c r="CG121" s="94"/>
      <c r="CH121" s="94"/>
      <c r="CI121" s="94"/>
      <c r="CJ121" s="94"/>
      <c r="CK121" s="94"/>
      <c r="CL121" s="94"/>
      <c r="CM121" s="94"/>
      <c r="CN121" s="94"/>
      <c r="CO121" s="94"/>
      <c r="CP121" s="94"/>
      <c r="CQ121" s="94"/>
      <c r="CR121" s="94"/>
      <c r="CS121" s="94"/>
      <c r="CT121" s="94"/>
      <c r="CU121" s="94"/>
      <c r="CV121" s="94"/>
      <c r="CW121" s="94"/>
      <c r="CX121" s="94"/>
      <c r="CY121" s="94"/>
      <c r="CZ121" s="94"/>
      <c r="DA121" s="94"/>
      <c r="DB121" s="94"/>
      <c r="DC121" s="94"/>
    </row>
    <row r="122" spans="1:107" ht="16.5" customHeight="1" x14ac:dyDescent="0.3">
      <c r="A122" s="85" t="s">
        <v>903</v>
      </c>
      <c r="B122" s="86" t="s">
        <v>903</v>
      </c>
      <c r="C122" s="86" t="s">
        <v>1420</v>
      </c>
      <c r="D122" s="87">
        <v>41821</v>
      </c>
      <c r="E122" s="87">
        <v>42156</v>
      </c>
      <c r="F122" s="85" t="s">
        <v>922</v>
      </c>
      <c r="G122" s="85" t="s">
        <v>958</v>
      </c>
      <c r="H122" s="85" t="s">
        <v>907</v>
      </c>
      <c r="I122" s="85" t="s">
        <v>1421</v>
      </c>
      <c r="J122" s="85" t="s">
        <v>997</v>
      </c>
      <c r="K122" s="85" t="s">
        <v>998</v>
      </c>
      <c r="L122">
        <v>2001</v>
      </c>
      <c r="M122" s="87">
        <v>37226</v>
      </c>
      <c r="N122" s="88" t="s">
        <v>1422</v>
      </c>
      <c r="O122" s="88" t="s">
        <v>912</v>
      </c>
      <c r="P122" s="88" t="s">
        <v>912</v>
      </c>
      <c r="Q122" s="88" t="s">
        <v>947</v>
      </c>
      <c r="R122" s="88" t="s">
        <v>914</v>
      </c>
      <c r="S122" s="85" t="s">
        <v>928</v>
      </c>
      <c r="T122" s="85" t="s">
        <v>1423</v>
      </c>
      <c r="U122" s="85" t="s">
        <v>1424</v>
      </c>
      <c r="V122" s="85" t="s">
        <v>941</v>
      </c>
      <c r="W122" s="85" t="s">
        <v>931</v>
      </c>
      <c r="X122" s="85" t="s">
        <v>1425</v>
      </c>
      <c r="Y122" s="85" t="s">
        <v>965</v>
      </c>
      <c r="Z122" s="88">
        <v>0</v>
      </c>
      <c r="AA122" s="88">
        <v>0</v>
      </c>
      <c r="AB122" s="88">
        <v>0</v>
      </c>
      <c r="AC122" s="88">
        <v>350</v>
      </c>
      <c r="AD122" s="88">
        <v>300</v>
      </c>
      <c r="AE122" s="88">
        <v>75</v>
      </c>
      <c r="AF122" s="88">
        <v>75</v>
      </c>
      <c r="AG122" s="89">
        <v>54014</v>
      </c>
      <c r="AH122" s="87">
        <v>42005</v>
      </c>
      <c r="AI122" s="90">
        <v>3002935</v>
      </c>
      <c r="AJ122" s="91">
        <v>54014</v>
      </c>
      <c r="AK122" s="90">
        <v>2334840</v>
      </c>
      <c r="AL122" s="89">
        <v>0</v>
      </c>
      <c r="AM122" s="89">
        <v>0</v>
      </c>
      <c r="AN122" s="89">
        <v>0</v>
      </c>
      <c r="AO122" s="89">
        <v>0</v>
      </c>
      <c r="AP122" s="89">
        <v>0</v>
      </c>
      <c r="AQ122" s="89">
        <v>0</v>
      </c>
      <c r="AR122" s="89">
        <v>0</v>
      </c>
      <c r="AS122" s="89">
        <v>0</v>
      </c>
      <c r="AT122" s="89">
        <v>0</v>
      </c>
      <c r="AU122" s="89">
        <v>4811000</v>
      </c>
      <c r="AV122" s="89">
        <v>0</v>
      </c>
      <c r="AW122" s="89">
        <v>2281671</v>
      </c>
      <c r="AX122" s="89">
        <v>958719</v>
      </c>
      <c r="AY122" s="89">
        <v>2953768</v>
      </c>
      <c r="AZ122" s="89">
        <v>0</v>
      </c>
      <c r="BA122" s="89">
        <v>48322</v>
      </c>
      <c r="BB122" s="89">
        <v>9166</v>
      </c>
      <c r="BC122" s="89">
        <v>0</v>
      </c>
      <c r="BD122" s="89">
        <v>0</v>
      </c>
      <c r="BE122" s="89">
        <v>0</v>
      </c>
      <c r="BF122" s="89">
        <v>0</v>
      </c>
      <c r="BG122" s="89">
        <v>0</v>
      </c>
      <c r="BH122" s="92">
        <v>8161000</v>
      </c>
      <c r="BI122" s="92">
        <v>18200000</v>
      </c>
      <c r="BJ122" s="85" t="s">
        <v>973</v>
      </c>
      <c r="BK122" s="88">
        <v>23</v>
      </c>
      <c r="BL122" s="88">
        <v>9</v>
      </c>
      <c r="BM122" s="89">
        <v>1244500</v>
      </c>
      <c r="BN122" s="89">
        <v>9097260</v>
      </c>
      <c r="BO122" s="89">
        <v>10083226</v>
      </c>
      <c r="BP122" s="89">
        <v>179948.22</v>
      </c>
      <c r="BQ122" s="89">
        <v>91160</v>
      </c>
      <c r="BR122" s="89">
        <v>447322</v>
      </c>
      <c r="BS122" s="89">
        <v>123793</v>
      </c>
      <c r="BT122" s="88">
        <v>50</v>
      </c>
      <c r="BU122" s="88">
        <v>23</v>
      </c>
      <c r="BV122" s="88">
        <v>100</v>
      </c>
      <c r="BW122" s="88">
        <v>23</v>
      </c>
      <c r="BX122" s="85" t="s">
        <v>912</v>
      </c>
      <c r="BY122" s="85" t="s">
        <v>912</v>
      </c>
    </row>
    <row r="123" spans="1:107" ht="16.5" customHeight="1" x14ac:dyDescent="0.3">
      <c r="A123" s="85" t="s">
        <v>418</v>
      </c>
      <c r="B123" s="86" t="s">
        <v>725</v>
      </c>
      <c r="C123" s="86" t="s">
        <v>2639</v>
      </c>
      <c r="D123" s="87">
        <v>41640</v>
      </c>
      <c r="E123" s="87">
        <v>41974</v>
      </c>
      <c r="F123" s="85" t="s">
        <v>2630</v>
      </c>
      <c r="G123" s="85" t="s">
        <v>2631</v>
      </c>
      <c r="H123" s="85" t="s">
        <v>2632</v>
      </c>
      <c r="I123" s="85" t="s">
        <v>2640</v>
      </c>
      <c r="J123" s="85" t="s">
        <v>2641</v>
      </c>
      <c r="K123" s="85" t="s">
        <v>2642</v>
      </c>
      <c r="L123">
        <v>2004</v>
      </c>
      <c r="M123" s="87">
        <v>38169</v>
      </c>
      <c r="N123" s="88" t="s">
        <v>2643</v>
      </c>
      <c r="O123" s="88" t="s">
        <v>2644</v>
      </c>
      <c r="P123" s="88" t="s">
        <v>2645</v>
      </c>
      <c r="Q123" s="88" t="s">
        <v>2201</v>
      </c>
      <c r="R123" s="88" t="s">
        <v>1993</v>
      </c>
      <c r="S123" s="85" t="s">
        <v>2500</v>
      </c>
      <c r="T123" s="85" t="s">
        <v>2646</v>
      </c>
      <c r="U123" s="85" t="s">
        <v>2647</v>
      </c>
      <c r="V123" s="85" t="s">
        <v>825</v>
      </c>
      <c r="W123" s="85" t="s">
        <v>931</v>
      </c>
      <c r="X123" s="85" t="s">
        <v>918</v>
      </c>
      <c r="Y123" s="85" t="s">
        <v>1135</v>
      </c>
      <c r="Z123" s="88">
        <v>0</v>
      </c>
      <c r="AA123" s="88">
        <v>1</v>
      </c>
      <c r="AB123" s="88">
        <v>0</v>
      </c>
      <c r="AC123" s="88">
        <v>11000</v>
      </c>
      <c r="AD123" s="88">
        <v>2600</v>
      </c>
      <c r="AE123" s="88">
        <v>0</v>
      </c>
      <c r="AF123" s="88">
        <v>0</v>
      </c>
      <c r="AG123" s="89">
        <v>284411.17</v>
      </c>
      <c r="AH123" s="87">
        <v>42005</v>
      </c>
      <c r="AI123" s="90">
        <v>7066398</v>
      </c>
      <c r="AJ123" s="91">
        <v>244243.9</v>
      </c>
      <c r="AK123" s="90">
        <v>371085</v>
      </c>
      <c r="AL123" s="89">
        <v>40167.269999999997</v>
      </c>
      <c r="AM123" s="89">
        <v>36586192</v>
      </c>
      <c r="AN123" s="89">
        <v>14650719</v>
      </c>
      <c r="AO123" s="89">
        <v>0</v>
      </c>
      <c r="AP123" s="89">
        <v>0</v>
      </c>
      <c r="AQ123" s="89">
        <v>0</v>
      </c>
      <c r="AR123" s="89">
        <v>0</v>
      </c>
      <c r="AS123" s="89">
        <v>25567160</v>
      </c>
      <c r="AT123" s="89">
        <v>0</v>
      </c>
      <c r="AU123" s="89">
        <v>5247368</v>
      </c>
      <c r="AV123" s="89">
        <v>0</v>
      </c>
      <c r="AW123" s="89">
        <v>10439142</v>
      </c>
      <c r="AX123" s="89">
        <v>2821883</v>
      </c>
      <c r="AY123" s="89">
        <v>65500719</v>
      </c>
      <c r="AZ123" s="89">
        <v>14650719</v>
      </c>
      <c r="BA123" s="89">
        <v>0</v>
      </c>
      <c r="BB123" s="89">
        <v>0</v>
      </c>
      <c r="BC123" s="89">
        <v>23035473</v>
      </c>
      <c r="BD123" s="89">
        <v>25567160</v>
      </c>
      <c r="BE123" s="89">
        <v>3242367</v>
      </c>
      <c r="BF123" s="89">
        <v>0</v>
      </c>
      <c r="BG123" s="89">
        <v>0</v>
      </c>
      <c r="BH123" s="92">
        <v>51845000</v>
      </c>
      <c r="BI123" s="92">
        <v>107000000</v>
      </c>
      <c r="BJ123" s="85" t="s">
        <v>2648</v>
      </c>
      <c r="BK123" s="88">
        <v>23</v>
      </c>
      <c r="BL123" s="88">
        <v>13</v>
      </c>
      <c r="BM123" s="89">
        <v>1833370</v>
      </c>
      <c r="BN123" s="89">
        <v>17630960</v>
      </c>
      <c r="BO123" s="89">
        <v>132000000</v>
      </c>
      <c r="BP123" s="89">
        <v>28724</v>
      </c>
      <c r="BQ123" s="89">
        <v>169238</v>
      </c>
      <c r="BR123" s="89">
        <v>100000</v>
      </c>
      <c r="BS123" s="89">
        <v>9000000</v>
      </c>
      <c r="BT123" s="88">
        <v>50</v>
      </c>
      <c r="BU123" s="88">
        <v>23</v>
      </c>
      <c r="BV123" s="88">
        <v>100</v>
      </c>
      <c r="BW123" s="88">
        <v>23</v>
      </c>
      <c r="BX123" s="85" t="s">
        <v>912</v>
      </c>
      <c r="BY123" s="85" t="s">
        <v>912</v>
      </c>
    </row>
    <row r="124" spans="1:107" ht="16.5" customHeight="1" x14ac:dyDescent="0.3">
      <c r="A124" s="85" t="s">
        <v>418</v>
      </c>
      <c r="B124" s="86" t="s">
        <v>725</v>
      </c>
      <c r="C124" s="86" t="s">
        <v>2649</v>
      </c>
      <c r="D124" s="87">
        <v>41640</v>
      </c>
      <c r="E124" s="87">
        <v>41974</v>
      </c>
      <c r="F124" s="85" t="s">
        <v>2630</v>
      </c>
      <c r="G124" s="85" t="s">
        <v>2631</v>
      </c>
      <c r="H124" s="85" t="s">
        <v>2632</v>
      </c>
      <c r="I124" s="85" t="s">
        <v>2650</v>
      </c>
      <c r="J124" s="85" t="s">
        <v>912</v>
      </c>
      <c r="K124" s="85" t="s">
        <v>912</v>
      </c>
      <c r="L124">
        <v>2004</v>
      </c>
      <c r="M124" s="87">
        <v>38169</v>
      </c>
      <c r="N124" s="88" t="s">
        <v>2643</v>
      </c>
      <c r="O124" s="88" t="s">
        <v>2644</v>
      </c>
      <c r="P124" s="88" t="s">
        <v>2645</v>
      </c>
      <c r="Q124" s="88" t="s">
        <v>2201</v>
      </c>
      <c r="R124" s="88" t="s">
        <v>1993</v>
      </c>
      <c r="S124" s="85" t="s">
        <v>2500</v>
      </c>
      <c r="T124" s="85" t="s">
        <v>2651</v>
      </c>
      <c r="U124" s="85" t="s">
        <v>2652</v>
      </c>
      <c r="V124" s="85" t="s">
        <v>884</v>
      </c>
      <c r="W124" s="85" t="s">
        <v>1915</v>
      </c>
      <c r="X124" s="85" t="s">
        <v>918</v>
      </c>
      <c r="Y124" s="85" t="s">
        <v>965</v>
      </c>
      <c r="Z124" s="88">
        <v>0</v>
      </c>
      <c r="AA124" s="88">
        <v>0</v>
      </c>
      <c r="AB124" s="88">
        <v>0</v>
      </c>
      <c r="AC124" s="88">
        <v>0</v>
      </c>
      <c r="AD124" s="88">
        <v>0</v>
      </c>
      <c r="AE124" s="88">
        <v>0</v>
      </c>
      <c r="AF124" s="88">
        <v>0</v>
      </c>
      <c r="AG124" s="89">
        <v>0</v>
      </c>
      <c r="AH124" s="87">
        <v>42005</v>
      </c>
      <c r="AI124" s="90">
        <v>0</v>
      </c>
      <c r="AJ124" s="91">
        <v>0</v>
      </c>
      <c r="AK124" s="90">
        <v>0</v>
      </c>
      <c r="AL124" s="89">
        <v>0</v>
      </c>
      <c r="AM124" s="89">
        <v>0</v>
      </c>
      <c r="AN124" s="89">
        <v>0</v>
      </c>
      <c r="AO124" s="89">
        <v>0</v>
      </c>
      <c r="AP124" s="89">
        <v>0</v>
      </c>
      <c r="AQ124" s="89">
        <v>0</v>
      </c>
      <c r="AR124" s="89">
        <v>0</v>
      </c>
      <c r="AS124" s="89">
        <v>0</v>
      </c>
      <c r="AT124" s="89">
        <v>0</v>
      </c>
      <c r="AU124" s="89">
        <v>0</v>
      </c>
      <c r="AV124" s="89">
        <v>0</v>
      </c>
      <c r="AW124" s="89">
        <v>0</v>
      </c>
      <c r="AX124" s="89">
        <v>0</v>
      </c>
      <c r="AY124" s="89">
        <v>0</v>
      </c>
      <c r="AZ124" s="89">
        <v>0</v>
      </c>
      <c r="BA124" s="89">
        <v>0</v>
      </c>
      <c r="BB124" s="89">
        <v>0</v>
      </c>
      <c r="BC124" s="89">
        <v>0</v>
      </c>
      <c r="BD124" s="89">
        <v>0</v>
      </c>
      <c r="BE124" s="89">
        <v>0</v>
      </c>
      <c r="BF124" s="89">
        <v>1836530</v>
      </c>
      <c r="BG124" s="89">
        <v>0</v>
      </c>
      <c r="BH124" s="92">
        <v>1836530</v>
      </c>
      <c r="BI124" s="92">
        <v>18421095</v>
      </c>
      <c r="BJ124" s="85" t="s">
        <v>1325</v>
      </c>
      <c r="BK124" s="88">
        <v>23</v>
      </c>
      <c r="BL124" s="88">
        <v>13</v>
      </c>
      <c r="BM124" s="89">
        <v>153130</v>
      </c>
      <c r="BN124" s="89">
        <v>54030</v>
      </c>
      <c r="BO124" s="89">
        <v>3997553</v>
      </c>
      <c r="BP124" s="89">
        <v>0</v>
      </c>
      <c r="BQ124" s="89">
        <v>0</v>
      </c>
      <c r="BR124" s="89">
        <v>0</v>
      </c>
      <c r="BS124" s="89">
        <v>0</v>
      </c>
      <c r="BT124" s="88">
        <v>50</v>
      </c>
      <c r="BU124" s="88">
        <v>23</v>
      </c>
      <c r="BV124" s="88">
        <v>100</v>
      </c>
      <c r="BW124" s="88">
        <v>23</v>
      </c>
      <c r="BX124" s="85" t="s">
        <v>912</v>
      </c>
      <c r="BY124" s="85" t="s">
        <v>912</v>
      </c>
    </row>
    <row r="125" spans="1:107" ht="16.5" customHeight="1" x14ac:dyDescent="0.3">
      <c r="A125" s="85" t="s">
        <v>418</v>
      </c>
      <c r="B125" s="86" t="s">
        <v>725</v>
      </c>
      <c r="C125" s="86" t="s">
        <v>2653</v>
      </c>
      <c r="D125" s="87">
        <v>41275</v>
      </c>
      <c r="E125" s="87">
        <v>41609</v>
      </c>
      <c r="F125" s="85" t="s">
        <v>2654</v>
      </c>
      <c r="G125" s="85" t="s">
        <v>2655</v>
      </c>
      <c r="H125" s="85" t="s">
        <v>2656</v>
      </c>
      <c r="I125" s="85" t="s">
        <v>2657</v>
      </c>
      <c r="J125" s="85" t="s">
        <v>912</v>
      </c>
      <c r="K125" s="85" t="s">
        <v>912</v>
      </c>
      <c r="L125">
        <v>2005</v>
      </c>
      <c r="M125" s="87">
        <v>38565</v>
      </c>
      <c r="N125" s="88" t="s">
        <v>2658</v>
      </c>
      <c r="O125" s="88" t="s">
        <v>2659</v>
      </c>
      <c r="P125" s="88" t="s">
        <v>2660</v>
      </c>
      <c r="Q125" s="88" t="s">
        <v>2201</v>
      </c>
      <c r="R125" s="88" t="s">
        <v>1993</v>
      </c>
      <c r="S125" s="85" t="s">
        <v>2500</v>
      </c>
      <c r="T125" s="85" t="s">
        <v>2661</v>
      </c>
      <c r="U125" s="85" t="s">
        <v>2662</v>
      </c>
      <c r="V125" s="85" t="s">
        <v>941</v>
      </c>
      <c r="W125" s="85" t="s">
        <v>1775</v>
      </c>
      <c r="X125" s="85" t="s">
        <v>918</v>
      </c>
      <c r="Y125" s="85" t="s">
        <v>965</v>
      </c>
      <c r="Z125" s="88">
        <v>0</v>
      </c>
      <c r="AA125" s="88">
        <v>0</v>
      </c>
      <c r="AB125" s="88">
        <v>0</v>
      </c>
      <c r="AC125" s="88">
        <v>0</v>
      </c>
      <c r="AD125" s="88">
        <v>0</v>
      </c>
      <c r="AE125" s="88">
        <v>0</v>
      </c>
      <c r="AF125" s="88">
        <v>0</v>
      </c>
      <c r="AG125" s="89">
        <v>0</v>
      </c>
      <c r="AH125" s="87">
        <v>41640</v>
      </c>
      <c r="AI125" s="90">
        <v>0</v>
      </c>
      <c r="AJ125" s="91">
        <v>0</v>
      </c>
      <c r="AK125" s="90">
        <v>0</v>
      </c>
      <c r="AL125" s="89">
        <v>0</v>
      </c>
      <c r="AM125" s="89">
        <v>0</v>
      </c>
      <c r="AN125" s="89">
        <v>0</v>
      </c>
      <c r="AO125" s="89">
        <v>0</v>
      </c>
      <c r="AP125" s="89">
        <v>0</v>
      </c>
      <c r="AQ125" s="89">
        <v>0</v>
      </c>
      <c r="AR125" s="89">
        <v>0</v>
      </c>
      <c r="AS125" s="89">
        <v>0</v>
      </c>
      <c r="AT125" s="89">
        <v>0</v>
      </c>
      <c r="AU125" s="89">
        <v>0</v>
      </c>
      <c r="AV125" s="89">
        <v>0</v>
      </c>
      <c r="AW125" s="89">
        <v>0</v>
      </c>
      <c r="AX125" s="89">
        <v>0</v>
      </c>
      <c r="AY125" s="89">
        <v>0</v>
      </c>
      <c r="AZ125" s="89">
        <v>0</v>
      </c>
      <c r="BA125" s="89">
        <v>0</v>
      </c>
      <c r="BB125" s="89">
        <v>0</v>
      </c>
      <c r="BC125" s="89">
        <v>0</v>
      </c>
      <c r="BD125" s="89">
        <v>0</v>
      </c>
      <c r="BE125" s="89">
        <v>0</v>
      </c>
      <c r="BF125" s="89">
        <v>2000000</v>
      </c>
      <c r="BG125" s="89">
        <v>0</v>
      </c>
      <c r="BH125" s="92">
        <v>2000000</v>
      </c>
      <c r="BI125" s="92">
        <v>8510000</v>
      </c>
      <c r="BJ125" s="85" t="s">
        <v>1325</v>
      </c>
      <c r="BK125" s="88">
        <v>23</v>
      </c>
      <c r="BL125" s="88">
        <v>18</v>
      </c>
      <c r="BM125" s="89">
        <v>7720</v>
      </c>
      <c r="BN125" s="89">
        <v>0</v>
      </c>
      <c r="BO125" s="89">
        <v>5192280</v>
      </c>
      <c r="BP125" s="89">
        <v>0</v>
      </c>
      <c r="BQ125" s="89">
        <v>0</v>
      </c>
      <c r="BR125" s="89">
        <v>0</v>
      </c>
      <c r="BS125" s="89">
        <v>0</v>
      </c>
      <c r="BT125" s="88">
        <v>50</v>
      </c>
      <c r="BU125" s="88">
        <v>23</v>
      </c>
      <c r="BV125" s="88">
        <v>100</v>
      </c>
      <c r="BW125" s="88">
        <v>23</v>
      </c>
      <c r="BX125" s="85" t="s">
        <v>912</v>
      </c>
      <c r="BY125" s="85" t="s">
        <v>912</v>
      </c>
    </row>
    <row r="126" spans="1:107" ht="16.5" customHeight="1" x14ac:dyDescent="0.3">
      <c r="A126" s="85" t="s">
        <v>903</v>
      </c>
      <c r="B126" s="86" t="s">
        <v>903</v>
      </c>
      <c r="C126" s="86" t="s">
        <v>1426</v>
      </c>
      <c r="D126" s="87">
        <v>41821</v>
      </c>
      <c r="E126" s="87">
        <v>42156</v>
      </c>
      <c r="F126" s="85" t="s">
        <v>922</v>
      </c>
      <c r="G126" s="85" t="s">
        <v>923</v>
      </c>
      <c r="H126" s="85" t="s">
        <v>907</v>
      </c>
      <c r="I126" s="85" t="s">
        <v>1427</v>
      </c>
      <c r="J126" s="85" t="s">
        <v>1428</v>
      </c>
      <c r="K126" s="85" t="s">
        <v>1102</v>
      </c>
      <c r="L126">
        <v>2008</v>
      </c>
      <c r="M126" s="87">
        <v>39630</v>
      </c>
      <c r="N126" s="88" t="s">
        <v>1429</v>
      </c>
      <c r="O126" s="88" t="s">
        <v>1104</v>
      </c>
      <c r="P126" s="88" t="s">
        <v>1105</v>
      </c>
      <c r="Q126" s="88" t="s">
        <v>913</v>
      </c>
      <c r="R126" s="88" t="s">
        <v>914</v>
      </c>
      <c r="S126" s="85" t="s">
        <v>928</v>
      </c>
      <c r="T126" s="85" t="s">
        <v>1430</v>
      </c>
      <c r="U126" s="85" t="s">
        <v>1431</v>
      </c>
      <c r="V126" s="85" t="s">
        <v>1432</v>
      </c>
      <c r="W126" s="85" t="s">
        <v>1108</v>
      </c>
      <c r="X126" s="85" t="s">
        <v>918</v>
      </c>
      <c r="Y126" s="85" t="s">
        <v>919</v>
      </c>
      <c r="Z126" s="88">
        <v>0</v>
      </c>
      <c r="AA126" s="88">
        <v>0</v>
      </c>
      <c r="AB126" s="88">
        <v>0</v>
      </c>
      <c r="AC126" s="88">
        <v>127</v>
      </c>
      <c r="AD126" s="88">
        <v>0</v>
      </c>
      <c r="AE126" s="88">
        <v>0</v>
      </c>
      <c r="AF126" s="88">
        <v>0</v>
      </c>
      <c r="AG126" s="89">
        <v>47411</v>
      </c>
      <c r="AH126" s="87">
        <v>42005</v>
      </c>
      <c r="AI126" s="90">
        <v>12221849</v>
      </c>
      <c r="AJ126" s="91">
        <v>47411</v>
      </c>
      <c r="AK126" s="90">
        <v>11403647</v>
      </c>
      <c r="AL126" s="89">
        <v>0</v>
      </c>
      <c r="AM126" s="89">
        <v>0</v>
      </c>
      <c r="AN126" s="89">
        <v>0</v>
      </c>
      <c r="AO126" s="89">
        <v>0</v>
      </c>
      <c r="AP126" s="89">
        <v>0</v>
      </c>
      <c r="AQ126" s="89">
        <v>0</v>
      </c>
      <c r="AR126" s="89">
        <v>0</v>
      </c>
      <c r="AS126" s="89">
        <v>0</v>
      </c>
      <c r="AT126" s="89">
        <v>0</v>
      </c>
      <c r="AU126" s="89">
        <v>1500000</v>
      </c>
      <c r="AV126" s="89">
        <v>0</v>
      </c>
      <c r="AW126" s="89">
        <v>29114503</v>
      </c>
      <c r="AX126" s="89">
        <v>1751555</v>
      </c>
      <c r="AY126" s="89">
        <v>2080402</v>
      </c>
      <c r="AZ126" s="89">
        <v>0</v>
      </c>
      <c r="BA126" s="89">
        <v>46275</v>
      </c>
      <c r="BB126" s="89">
        <v>0</v>
      </c>
      <c r="BC126" s="89">
        <v>0</v>
      </c>
      <c r="BD126" s="89">
        <v>0</v>
      </c>
      <c r="BE126" s="89">
        <v>0</v>
      </c>
      <c r="BF126" s="89">
        <v>0</v>
      </c>
      <c r="BG126" s="89">
        <v>0</v>
      </c>
      <c r="BH126" s="92">
        <v>14365000</v>
      </c>
      <c r="BI126" s="92">
        <v>53312932</v>
      </c>
      <c r="BJ126" s="85" t="s">
        <v>920</v>
      </c>
      <c r="BK126" s="88">
        <v>23</v>
      </c>
      <c r="BL126" s="88">
        <v>2</v>
      </c>
      <c r="BM126" s="89">
        <v>1525830</v>
      </c>
      <c r="BN126" s="89">
        <v>4357480</v>
      </c>
      <c r="BO126" s="89">
        <v>19363736</v>
      </c>
      <c r="BP126" s="89">
        <v>0</v>
      </c>
      <c r="BQ126" s="89">
        <v>117306</v>
      </c>
      <c r="BR126" s="89">
        <v>1315112</v>
      </c>
      <c r="BS126" s="89">
        <v>1442296</v>
      </c>
      <c r="BT126" s="88">
        <v>50</v>
      </c>
      <c r="BU126" s="88">
        <v>23</v>
      </c>
      <c r="BV126" s="88">
        <v>50</v>
      </c>
      <c r="BW126" s="88">
        <v>23</v>
      </c>
      <c r="BX126" s="85" t="s">
        <v>912</v>
      </c>
      <c r="BY126" s="85" t="s">
        <v>912</v>
      </c>
    </row>
    <row r="127" spans="1:107" ht="16.5" customHeight="1" x14ac:dyDescent="0.3">
      <c r="A127" s="85" t="s">
        <v>903</v>
      </c>
      <c r="B127" s="86" t="s">
        <v>903</v>
      </c>
      <c r="C127" s="86" t="s">
        <v>1433</v>
      </c>
      <c r="D127" s="87">
        <v>41821</v>
      </c>
      <c r="E127" s="87">
        <v>42156</v>
      </c>
      <c r="F127" s="85" t="s">
        <v>922</v>
      </c>
      <c r="G127" s="85" t="s">
        <v>923</v>
      </c>
      <c r="H127" s="85" t="s">
        <v>907</v>
      </c>
      <c r="I127" s="85" t="s">
        <v>1434</v>
      </c>
      <c r="J127" s="85" t="s">
        <v>1435</v>
      </c>
      <c r="K127" s="85" t="s">
        <v>1436</v>
      </c>
      <c r="L127">
        <v>2007</v>
      </c>
      <c r="M127" s="87">
        <v>39295</v>
      </c>
      <c r="N127" s="88" t="s">
        <v>1437</v>
      </c>
      <c r="O127" s="88" t="s">
        <v>912</v>
      </c>
      <c r="P127" s="88" t="s">
        <v>912</v>
      </c>
      <c r="Q127" s="88" t="s">
        <v>913</v>
      </c>
      <c r="R127" s="88" t="s">
        <v>914</v>
      </c>
      <c r="S127" s="85" t="s">
        <v>928</v>
      </c>
      <c r="T127" s="85" t="s">
        <v>1438</v>
      </c>
      <c r="U127" s="85" t="s">
        <v>1439</v>
      </c>
      <c r="V127" s="85" t="s">
        <v>884</v>
      </c>
      <c r="W127" s="85" t="s">
        <v>931</v>
      </c>
      <c r="X127" s="85" t="s">
        <v>918</v>
      </c>
      <c r="Y127" s="85" t="s">
        <v>919</v>
      </c>
      <c r="Z127" s="88">
        <v>0</v>
      </c>
      <c r="AA127" s="88">
        <v>0</v>
      </c>
      <c r="AB127" s="88">
        <v>0</v>
      </c>
      <c r="AC127" s="88">
        <v>15</v>
      </c>
      <c r="AD127" s="88">
        <v>0</v>
      </c>
      <c r="AE127" s="88">
        <v>0</v>
      </c>
      <c r="AF127" s="88">
        <v>0</v>
      </c>
      <c r="AG127" s="89">
        <v>49410</v>
      </c>
      <c r="AH127" s="87">
        <v>42005</v>
      </c>
      <c r="AI127" s="90">
        <v>23785</v>
      </c>
      <c r="AJ127" s="91">
        <v>49410</v>
      </c>
      <c r="AK127" s="90">
        <v>7760</v>
      </c>
      <c r="AL127" s="89">
        <v>0</v>
      </c>
      <c r="AM127" s="89">
        <v>0</v>
      </c>
      <c r="AN127" s="89">
        <v>0</v>
      </c>
      <c r="AO127" s="89">
        <v>0</v>
      </c>
      <c r="AP127" s="89">
        <v>0</v>
      </c>
      <c r="AQ127" s="89">
        <v>0</v>
      </c>
      <c r="AR127" s="89">
        <v>0</v>
      </c>
      <c r="AS127" s="89">
        <v>0</v>
      </c>
      <c r="AT127" s="89">
        <v>0</v>
      </c>
      <c r="AU127" s="89">
        <v>2885500</v>
      </c>
      <c r="AV127" s="89">
        <v>0</v>
      </c>
      <c r="AW127" s="89">
        <v>53266</v>
      </c>
      <c r="AX127" s="89">
        <v>0</v>
      </c>
      <c r="AY127" s="89">
        <v>0</v>
      </c>
      <c r="AZ127" s="89">
        <v>0</v>
      </c>
      <c r="BA127" s="89">
        <v>27689</v>
      </c>
      <c r="BB127" s="89">
        <v>10376</v>
      </c>
      <c r="BC127" s="89">
        <v>0</v>
      </c>
      <c r="BD127" s="89">
        <v>0</v>
      </c>
      <c r="BE127" s="89">
        <v>0</v>
      </c>
      <c r="BF127" s="89">
        <v>0</v>
      </c>
      <c r="BG127" s="89">
        <v>0</v>
      </c>
      <c r="BH127" s="92">
        <v>2850000</v>
      </c>
      <c r="BI127" s="92">
        <v>23055050</v>
      </c>
      <c r="BJ127" s="85" t="s">
        <v>920</v>
      </c>
      <c r="BK127" s="88">
        <v>23</v>
      </c>
      <c r="BL127" s="88">
        <v>15</v>
      </c>
      <c r="BM127" s="89">
        <v>650000</v>
      </c>
      <c r="BN127" s="89">
        <v>102380</v>
      </c>
      <c r="BO127" s="89">
        <v>6275213</v>
      </c>
      <c r="BP127" s="89">
        <v>4344.18</v>
      </c>
      <c r="BQ127" s="89">
        <v>40170</v>
      </c>
      <c r="BR127" s="89">
        <v>58879</v>
      </c>
      <c r="BS127" s="89">
        <v>396604</v>
      </c>
      <c r="BT127" s="88">
        <v>50</v>
      </c>
      <c r="BU127" s="88">
        <v>23</v>
      </c>
      <c r="BV127" s="88">
        <v>100</v>
      </c>
      <c r="BW127" s="88">
        <v>23</v>
      </c>
      <c r="BX127" s="85" t="s">
        <v>912</v>
      </c>
      <c r="BY127" s="85" t="s">
        <v>912</v>
      </c>
    </row>
    <row r="128" spans="1:107" ht="16.5" customHeight="1" x14ac:dyDescent="0.3">
      <c r="A128" s="85" t="s">
        <v>418</v>
      </c>
      <c r="B128" s="86" t="s">
        <v>725</v>
      </c>
      <c r="C128" s="86" t="s">
        <v>2663</v>
      </c>
      <c r="D128" s="87">
        <v>41640</v>
      </c>
      <c r="E128" s="87">
        <v>41974</v>
      </c>
      <c r="F128" s="85" t="s">
        <v>2630</v>
      </c>
      <c r="G128" s="85" t="s">
        <v>2631</v>
      </c>
      <c r="H128" s="85" t="s">
        <v>2632</v>
      </c>
      <c r="I128" s="85" t="s">
        <v>2664</v>
      </c>
      <c r="J128" s="85" t="s">
        <v>2665</v>
      </c>
      <c r="K128" s="85" t="s">
        <v>2666</v>
      </c>
      <c r="L128">
        <v>2014</v>
      </c>
      <c r="M128" s="87">
        <v>41883</v>
      </c>
      <c r="N128" s="88" t="s">
        <v>2667</v>
      </c>
      <c r="O128" s="88" t="s">
        <v>912</v>
      </c>
      <c r="P128" s="88" t="s">
        <v>912</v>
      </c>
      <c r="Q128" s="88" t="s">
        <v>2668</v>
      </c>
      <c r="R128" s="88" t="s">
        <v>1456</v>
      </c>
      <c r="S128" s="85" t="s">
        <v>2669</v>
      </c>
      <c r="T128" s="85" t="s">
        <v>2670</v>
      </c>
      <c r="U128" s="85" t="s">
        <v>2638</v>
      </c>
      <c r="V128" s="85" t="s">
        <v>681</v>
      </c>
      <c r="W128" s="85" t="s">
        <v>931</v>
      </c>
      <c r="X128" s="85" t="s">
        <v>918</v>
      </c>
      <c r="Y128" s="85" t="s">
        <v>965</v>
      </c>
      <c r="Z128" s="88">
        <v>0</v>
      </c>
      <c r="AA128" s="88">
        <v>0</v>
      </c>
      <c r="AB128" s="88">
        <v>0</v>
      </c>
      <c r="AC128" s="88">
        <v>0</v>
      </c>
      <c r="AD128" s="88">
        <v>0</v>
      </c>
      <c r="AE128" s="88">
        <v>0</v>
      </c>
      <c r="AF128" s="88">
        <v>0</v>
      </c>
      <c r="AG128" s="89">
        <v>44761.53</v>
      </c>
      <c r="AH128" s="87">
        <v>42005</v>
      </c>
      <c r="AI128" s="90">
        <v>367094</v>
      </c>
      <c r="AJ128" s="91">
        <v>900.29</v>
      </c>
      <c r="AK128" s="90">
        <v>386881</v>
      </c>
      <c r="AL128" s="89">
        <v>43861.24</v>
      </c>
      <c r="AM128" s="89">
        <v>0</v>
      </c>
      <c r="AN128" s="89">
        <v>0</v>
      </c>
      <c r="AO128" s="89">
        <v>0</v>
      </c>
      <c r="AP128" s="89">
        <v>0</v>
      </c>
      <c r="AQ128" s="89">
        <v>0</v>
      </c>
      <c r="AR128" s="89">
        <v>0</v>
      </c>
      <c r="AS128" s="89">
        <v>0</v>
      </c>
      <c r="AT128" s="89">
        <v>0</v>
      </c>
      <c r="AU128" s="89">
        <v>0</v>
      </c>
      <c r="AV128" s="89">
        <v>0</v>
      </c>
      <c r="AW128" s="89">
        <v>738251</v>
      </c>
      <c r="AX128" s="89">
        <v>49252</v>
      </c>
      <c r="AY128" s="89">
        <v>1700000</v>
      </c>
      <c r="AZ128" s="89">
        <v>0</v>
      </c>
      <c r="BA128" s="89">
        <v>0</v>
      </c>
      <c r="BB128" s="89">
        <v>0</v>
      </c>
      <c r="BC128" s="89">
        <v>785000</v>
      </c>
      <c r="BD128" s="89">
        <v>350000</v>
      </c>
      <c r="BE128" s="89">
        <v>350000</v>
      </c>
      <c r="BF128" s="89">
        <v>215000</v>
      </c>
      <c r="BG128" s="89">
        <v>0</v>
      </c>
      <c r="BH128" s="92">
        <v>1700000</v>
      </c>
      <c r="BI128" s="92">
        <v>5538760</v>
      </c>
      <c r="BJ128" s="85" t="s">
        <v>920</v>
      </c>
      <c r="BK128" s="88">
        <v>20</v>
      </c>
      <c r="BL128" s="88">
        <v>13</v>
      </c>
      <c r="BM128" s="89">
        <v>681130</v>
      </c>
      <c r="BN128" s="89">
        <v>383290</v>
      </c>
      <c r="BO128" s="89">
        <v>0</v>
      </c>
      <c r="BP128" s="89">
        <v>237283.58</v>
      </c>
      <c r="BQ128" s="89">
        <v>0</v>
      </c>
      <c r="BR128" s="89">
        <v>0</v>
      </c>
      <c r="BS128" s="89">
        <v>0</v>
      </c>
      <c r="BT128" s="88">
        <v>50</v>
      </c>
      <c r="BU128" s="88">
        <v>20</v>
      </c>
      <c r="BV128" s="88">
        <v>100</v>
      </c>
      <c r="BW128" s="88">
        <v>20</v>
      </c>
      <c r="BX128" s="85" t="s">
        <v>912</v>
      </c>
      <c r="BY128" s="85" t="s">
        <v>912</v>
      </c>
    </row>
    <row r="129" spans="1:107" ht="16.5" customHeight="1" x14ac:dyDescent="0.3">
      <c r="A129" s="85" t="s">
        <v>903</v>
      </c>
      <c r="B129" s="86" t="s">
        <v>903</v>
      </c>
      <c r="C129" s="86" t="s">
        <v>1440</v>
      </c>
      <c r="D129" s="87">
        <v>41821</v>
      </c>
      <c r="E129" s="87">
        <v>42156</v>
      </c>
      <c r="F129" s="85" t="s">
        <v>922</v>
      </c>
      <c r="G129" s="85" t="s">
        <v>923</v>
      </c>
      <c r="H129" s="85" t="s">
        <v>907</v>
      </c>
      <c r="I129" s="85" t="s">
        <v>1441</v>
      </c>
      <c r="J129" s="85" t="s">
        <v>1291</v>
      </c>
      <c r="K129" s="85" t="s">
        <v>1292</v>
      </c>
      <c r="L129">
        <v>2006</v>
      </c>
      <c r="M129" s="87">
        <v>38718</v>
      </c>
      <c r="N129" s="88" t="s">
        <v>1442</v>
      </c>
      <c r="O129" s="88" t="s">
        <v>912</v>
      </c>
      <c r="P129" s="88" t="s">
        <v>912</v>
      </c>
      <c r="Q129" s="88" t="s">
        <v>1173</v>
      </c>
      <c r="R129" s="88" t="s">
        <v>938</v>
      </c>
      <c r="S129" s="85" t="s">
        <v>928</v>
      </c>
      <c r="T129" s="85" t="s">
        <v>1443</v>
      </c>
      <c r="U129" s="85" t="s">
        <v>1444</v>
      </c>
      <c r="V129" s="85" t="s">
        <v>1278</v>
      </c>
      <c r="W129" s="85" t="s">
        <v>931</v>
      </c>
      <c r="X129" s="85" t="s">
        <v>918</v>
      </c>
      <c r="Y129" s="85" t="s">
        <v>919</v>
      </c>
      <c r="Z129" s="88">
        <v>0</v>
      </c>
      <c r="AA129" s="88">
        <v>0</v>
      </c>
      <c r="AB129" s="88">
        <v>0</v>
      </c>
      <c r="AC129" s="88">
        <v>65</v>
      </c>
      <c r="AD129" s="88">
        <v>65</v>
      </c>
      <c r="AE129" s="88">
        <v>0</v>
      </c>
      <c r="AF129" s="88">
        <v>0</v>
      </c>
      <c r="AG129" s="89">
        <v>62213</v>
      </c>
      <c r="AH129" s="87">
        <v>42005</v>
      </c>
      <c r="AI129" s="90">
        <v>876439</v>
      </c>
      <c r="AJ129" s="91">
        <v>62213</v>
      </c>
      <c r="AK129" s="90">
        <v>487354</v>
      </c>
      <c r="AL129" s="89">
        <v>0</v>
      </c>
      <c r="AM129" s="89">
        <v>0</v>
      </c>
      <c r="AN129" s="89">
        <v>0</v>
      </c>
      <c r="AO129" s="89">
        <v>0</v>
      </c>
      <c r="AP129" s="89">
        <v>0</v>
      </c>
      <c r="AQ129" s="89">
        <v>0</v>
      </c>
      <c r="AR129" s="89">
        <v>0</v>
      </c>
      <c r="AS129" s="89">
        <v>0</v>
      </c>
      <c r="AT129" s="89">
        <v>0</v>
      </c>
      <c r="AU129" s="89">
        <v>2140300</v>
      </c>
      <c r="AV129" s="89">
        <v>0</v>
      </c>
      <c r="AW129" s="89">
        <v>1258947</v>
      </c>
      <c r="AX129" s="89">
        <v>295849</v>
      </c>
      <c r="AY129" s="89">
        <v>0</v>
      </c>
      <c r="AZ129" s="89">
        <v>0</v>
      </c>
      <c r="BA129" s="89">
        <v>42633</v>
      </c>
      <c r="BB129" s="89">
        <v>7088</v>
      </c>
      <c r="BC129" s="89">
        <v>0</v>
      </c>
      <c r="BD129" s="89">
        <v>0</v>
      </c>
      <c r="BE129" s="89">
        <v>0</v>
      </c>
      <c r="BF129" s="89">
        <v>0</v>
      </c>
      <c r="BG129" s="89">
        <v>0</v>
      </c>
      <c r="BH129" s="92">
        <v>2100000</v>
      </c>
      <c r="BI129" s="92">
        <v>1967600</v>
      </c>
      <c r="BJ129" s="85" t="s">
        <v>920</v>
      </c>
      <c r="BK129" s="88">
        <v>23</v>
      </c>
      <c r="BL129" s="88">
        <v>14</v>
      </c>
      <c r="BM129" s="89">
        <v>151500</v>
      </c>
      <c r="BN129" s="89">
        <v>2504500</v>
      </c>
      <c r="BO129" s="89">
        <v>2372693</v>
      </c>
      <c r="BP129" s="89">
        <v>33.479999999999997</v>
      </c>
      <c r="BQ129" s="89">
        <v>11893</v>
      </c>
      <c r="BR129" s="89">
        <v>247959</v>
      </c>
      <c r="BS129" s="89">
        <v>174364</v>
      </c>
      <c r="BT129" s="88">
        <v>50</v>
      </c>
      <c r="BU129" s="88">
        <v>23</v>
      </c>
      <c r="BV129" s="88">
        <v>100</v>
      </c>
      <c r="BW129" s="88">
        <v>23</v>
      </c>
      <c r="BX129" s="85" t="s">
        <v>912</v>
      </c>
      <c r="BY129" s="85" t="s">
        <v>912</v>
      </c>
    </row>
    <row r="130" spans="1:107" ht="16.5" customHeight="1" x14ac:dyDescent="0.3">
      <c r="A130" s="85" t="s">
        <v>903</v>
      </c>
      <c r="B130" s="86" t="s">
        <v>903</v>
      </c>
      <c r="C130" s="86" t="s">
        <v>1445</v>
      </c>
      <c r="D130" s="87">
        <v>41821</v>
      </c>
      <c r="E130" s="87">
        <v>42156</v>
      </c>
      <c r="F130" s="85" t="s">
        <v>922</v>
      </c>
      <c r="G130" s="85" t="s">
        <v>958</v>
      </c>
      <c r="H130" s="85" t="s">
        <v>907</v>
      </c>
      <c r="I130" s="85" t="s">
        <v>1446</v>
      </c>
      <c r="J130" s="85" t="s">
        <v>925</v>
      </c>
      <c r="K130" s="85" t="s">
        <v>1146</v>
      </c>
      <c r="L130">
        <v>2002</v>
      </c>
      <c r="M130" s="87">
        <v>37591</v>
      </c>
      <c r="N130" s="88" t="s">
        <v>1447</v>
      </c>
      <c r="O130" s="88" t="s">
        <v>912</v>
      </c>
      <c r="P130" s="88" t="s">
        <v>912</v>
      </c>
      <c r="Q130" s="88" t="s">
        <v>947</v>
      </c>
      <c r="R130" s="88" t="s">
        <v>914</v>
      </c>
      <c r="S130" s="85" t="s">
        <v>928</v>
      </c>
      <c r="T130" s="85" t="s">
        <v>1448</v>
      </c>
      <c r="U130" s="85" t="s">
        <v>1449</v>
      </c>
      <c r="V130" s="85" t="s">
        <v>884</v>
      </c>
      <c r="W130" s="85" t="s">
        <v>931</v>
      </c>
      <c r="X130" s="85" t="s">
        <v>918</v>
      </c>
      <c r="Y130" s="85" t="s">
        <v>965</v>
      </c>
      <c r="Z130" s="88">
        <v>0</v>
      </c>
      <c r="AA130" s="88">
        <v>0</v>
      </c>
      <c r="AB130" s="88">
        <v>0</v>
      </c>
      <c r="AC130" s="88">
        <v>137</v>
      </c>
      <c r="AD130" s="88">
        <v>85</v>
      </c>
      <c r="AE130" s="88">
        <v>5</v>
      </c>
      <c r="AF130" s="88">
        <v>5</v>
      </c>
      <c r="AG130" s="89">
        <v>1421</v>
      </c>
      <c r="AH130" s="87">
        <v>42005</v>
      </c>
      <c r="AI130" s="90">
        <v>1226036</v>
      </c>
      <c r="AJ130" s="91">
        <v>387</v>
      </c>
      <c r="AK130" s="90">
        <v>644168</v>
      </c>
      <c r="AL130" s="89">
        <v>1034</v>
      </c>
      <c r="AM130" s="89">
        <v>0</v>
      </c>
      <c r="AN130" s="89">
        <v>0</v>
      </c>
      <c r="AO130" s="89">
        <v>0</v>
      </c>
      <c r="AP130" s="89">
        <v>0</v>
      </c>
      <c r="AQ130" s="89">
        <v>0</v>
      </c>
      <c r="AR130" s="89">
        <v>0</v>
      </c>
      <c r="AS130" s="89">
        <v>0</v>
      </c>
      <c r="AT130" s="89">
        <v>0</v>
      </c>
      <c r="AU130" s="89">
        <v>2444400</v>
      </c>
      <c r="AV130" s="89">
        <v>0</v>
      </c>
      <c r="AW130" s="89">
        <v>1787703</v>
      </c>
      <c r="AX130" s="89">
        <v>228599</v>
      </c>
      <c r="AY130" s="89">
        <v>0</v>
      </c>
      <c r="AZ130" s="89">
        <v>0</v>
      </c>
      <c r="BA130" s="89">
        <v>81080</v>
      </c>
      <c r="BB130" s="89">
        <v>8628</v>
      </c>
      <c r="BC130" s="89">
        <v>0</v>
      </c>
      <c r="BD130" s="89">
        <v>0</v>
      </c>
      <c r="BE130" s="89">
        <v>0</v>
      </c>
      <c r="BF130" s="89">
        <v>0</v>
      </c>
      <c r="BG130" s="89">
        <v>0</v>
      </c>
      <c r="BH130" s="92">
        <v>2400000</v>
      </c>
      <c r="BI130" s="92">
        <v>15000000</v>
      </c>
      <c r="BJ130" s="85" t="s">
        <v>920</v>
      </c>
      <c r="BK130" s="88">
        <v>23</v>
      </c>
      <c r="BL130" s="88">
        <v>10</v>
      </c>
      <c r="BM130" s="89">
        <v>242400</v>
      </c>
      <c r="BN130" s="89">
        <v>1693400</v>
      </c>
      <c r="BO130" s="89">
        <v>6668315</v>
      </c>
      <c r="BP130" s="89">
        <v>14316.63</v>
      </c>
      <c r="BQ130" s="89">
        <v>17548</v>
      </c>
      <c r="BR130" s="89">
        <v>129795</v>
      </c>
      <c r="BS130" s="89">
        <v>426431</v>
      </c>
      <c r="BT130" s="88">
        <v>50</v>
      </c>
      <c r="BU130" s="88">
        <v>23</v>
      </c>
      <c r="BV130" s="88">
        <v>100</v>
      </c>
      <c r="BW130" s="88">
        <v>23</v>
      </c>
      <c r="BX130" s="85" t="s">
        <v>912</v>
      </c>
      <c r="BY130" s="85" t="s">
        <v>912</v>
      </c>
    </row>
    <row r="131" spans="1:107" ht="16.5" customHeight="1" x14ac:dyDescent="0.3">
      <c r="A131" s="85" t="s">
        <v>903</v>
      </c>
      <c r="B131" s="86" t="s">
        <v>903</v>
      </c>
      <c r="C131" s="86" t="s">
        <v>1450</v>
      </c>
      <c r="D131" s="87">
        <v>41821</v>
      </c>
      <c r="E131" s="87">
        <v>42156</v>
      </c>
      <c r="F131" s="85" t="s">
        <v>922</v>
      </c>
      <c r="G131" s="85" t="s">
        <v>923</v>
      </c>
      <c r="H131" s="85" t="s">
        <v>907</v>
      </c>
      <c r="I131" s="85" t="s">
        <v>1451</v>
      </c>
      <c r="J131" s="85" t="s">
        <v>1452</v>
      </c>
      <c r="K131" s="85" t="s">
        <v>1453</v>
      </c>
      <c r="L131">
        <v>2005</v>
      </c>
      <c r="M131" s="87">
        <v>38384</v>
      </c>
      <c r="N131" s="88" t="s">
        <v>1454</v>
      </c>
      <c r="O131" s="88" t="s">
        <v>912</v>
      </c>
      <c r="P131" s="88" t="s">
        <v>912</v>
      </c>
      <c r="Q131" s="88" t="s">
        <v>1455</v>
      </c>
      <c r="R131" s="88" t="s">
        <v>1456</v>
      </c>
      <c r="S131" s="85" t="s">
        <v>928</v>
      </c>
      <c r="T131" s="85" t="s">
        <v>1457</v>
      </c>
      <c r="U131" s="85" t="s">
        <v>1458</v>
      </c>
      <c r="V131" s="85" t="s">
        <v>681</v>
      </c>
      <c r="W131" s="85" t="s">
        <v>931</v>
      </c>
      <c r="X131" s="85" t="s">
        <v>918</v>
      </c>
      <c r="Y131" s="85" t="s">
        <v>1117</v>
      </c>
      <c r="Z131" s="88">
        <v>0</v>
      </c>
      <c r="AA131" s="88">
        <v>0</v>
      </c>
      <c r="AB131" s="88">
        <v>0</v>
      </c>
      <c r="AC131" s="88">
        <v>300</v>
      </c>
      <c r="AD131" s="88">
        <v>300</v>
      </c>
      <c r="AE131" s="88">
        <v>0</v>
      </c>
      <c r="AF131" s="88">
        <v>0</v>
      </c>
      <c r="AG131" s="89">
        <v>272270</v>
      </c>
      <c r="AH131" s="87">
        <v>42005</v>
      </c>
      <c r="AI131" s="90">
        <v>2062411</v>
      </c>
      <c r="AJ131" s="91">
        <v>1410</v>
      </c>
      <c r="AK131" s="90">
        <v>9583922</v>
      </c>
      <c r="AL131" s="89">
        <v>270860</v>
      </c>
      <c r="AM131" s="89">
        <v>0</v>
      </c>
      <c r="AN131" s="89">
        <v>0</v>
      </c>
      <c r="AO131" s="89">
        <v>0</v>
      </c>
      <c r="AP131" s="89">
        <v>0</v>
      </c>
      <c r="AQ131" s="89">
        <v>0</v>
      </c>
      <c r="AR131" s="89">
        <v>0</v>
      </c>
      <c r="AS131" s="89">
        <v>0</v>
      </c>
      <c r="AT131" s="89">
        <v>0</v>
      </c>
      <c r="AU131" s="89">
        <v>18430000</v>
      </c>
      <c r="AV131" s="89">
        <v>0</v>
      </c>
      <c r="AW131" s="89">
        <v>13046305</v>
      </c>
      <c r="AX131" s="89">
        <v>1908596</v>
      </c>
      <c r="AY131" s="89">
        <v>0</v>
      </c>
      <c r="AZ131" s="89">
        <v>0</v>
      </c>
      <c r="BA131" s="89">
        <v>516130</v>
      </c>
      <c r="BB131" s="89">
        <v>54740</v>
      </c>
      <c r="BC131" s="89">
        <v>0</v>
      </c>
      <c r="BD131" s="89">
        <v>0</v>
      </c>
      <c r="BE131" s="89">
        <v>0</v>
      </c>
      <c r="BF131" s="89">
        <v>0</v>
      </c>
      <c r="BG131" s="89">
        <v>0</v>
      </c>
      <c r="BH131" s="92">
        <v>11000000</v>
      </c>
      <c r="BI131" s="92">
        <v>40000000</v>
      </c>
      <c r="BJ131" s="85" t="s">
        <v>1083</v>
      </c>
      <c r="BK131" s="88">
        <v>23</v>
      </c>
      <c r="BL131" s="88">
        <v>13</v>
      </c>
      <c r="BM131" s="89">
        <v>1611040</v>
      </c>
      <c r="BN131" s="89">
        <v>4138260</v>
      </c>
      <c r="BO131" s="89">
        <v>0</v>
      </c>
      <c r="BP131" s="89">
        <v>428011.55</v>
      </c>
      <c r="BQ131" s="89">
        <v>103742.92</v>
      </c>
      <c r="BR131" s="89">
        <v>1380822</v>
      </c>
      <c r="BS131" s="89">
        <v>0</v>
      </c>
      <c r="BT131" s="88">
        <v>50</v>
      </c>
      <c r="BU131" s="88">
        <v>23</v>
      </c>
      <c r="BV131" s="88">
        <v>100</v>
      </c>
      <c r="BW131" s="88">
        <v>23</v>
      </c>
      <c r="BX131" s="85" t="s">
        <v>912</v>
      </c>
      <c r="BY131" s="85" t="s">
        <v>912</v>
      </c>
    </row>
    <row r="132" spans="1:107" ht="16.5" customHeight="1" x14ac:dyDescent="0.3">
      <c r="A132" s="85" t="s">
        <v>429</v>
      </c>
      <c r="B132" s="86" t="s">
        <v>725</v>
      </c>
      <c r="C132" s="86" t="s">
        <v>2375</v>
      </c>
      <c r="D132" s="87">
        <v>41730</v>
      </c>
      <c r="E132" s="87">
        <v>42064</v>
      </c>
      <c r="F132" s="85" t="s">
        <v>2143</v>
      </c>
      <c r="G132" s="85" t="s">
        <v>2143</v>
      </c>
      <c r="H132" s="85" t="s">
        <v>2145</v>
      </c>
      <c r="I132" s="85" t="s">
        <v>2376</v>
      </c>
      <c r="J132" s="85" t="s">
        <v>2377</v>
      </c>
      <c r="K132" s="85" t="s">
        <v>2378</v>
      </c>
      <c r="L132">
        <v>1997</v>
      </c>
      <c r="M132" s="87">
        <v>35674</v>
      </c>
      <c r="N132" s="88" t="s">
        <v>2379</v>
      </c>
      <c r="O132" s="88" t="s">
        <v>912</v>
      </c>
      <c r="P132" s="88" t="s">
        <v>912</v>
      </c>
      <c r="Q132" s="88" t="s">
        <v>1993</v>
      </c>
      <c r="R132" s="88" t="s">
        <v>2201</v>
      </c>
      <c r="S132" s="85" t="s">
        <v>429</v>
      </c>
      <c r="T132" s="85" t="s">
        <v>2366</v>
      </c>
      <c r="U132" s="85" t="s">
        <v>2380</v>
      </c>
      <c r="V132" s="85" t="s">
        <v>1903</v>
      </c>
      <c r="W132" s="85" t="s">
        <v>931</v>
      </c>
      <c r="X132" s="85" t="s">
        <v>1425</v>
      </c>
      <c r="Y132" s="85" t="s">
        <v>2381</v>
      </c>
      <c r="Z132" s="88">
        <v>0</v>
      </c>
      <c r="AA132" s="88">
        <v>0</v>
      </c>
      <c r="AB132" s="88">
        <v>0</v>
      </c>
      <c r="AC132" s="88">
        <v>138</v>
      </c>
      <c r="AD132" s="88">
        <v>120</v>
      </c>
      <c r="AE132" s="88">
        <v>20</v>
      </c>
      <c r="AF132" s="88">
        <v>20</v>
      </c>
      <c r="AG132" s="89">
        <v>27308</v>
      </c>
      <c r="AH132" s="87">
        <v>42005</v>
      </c>
      <c r="AI132" s="90">
        <v>382172</v>
      </c>
      <c r="AJ132" s="91">
        <v>0</v>
      </c>
      <c r="AK132" s="90">
        <v>61846</v>
      </c>
      <c r="AL132" s="89">
        <v>0</v>
      </c>
      <c r="AM132" s="89">
        <v>66714</v>
      </c>
      <c r="AN132" s="89">
        <v>0</v>
      </c>
      <c r="AO132" s="89">
        <v>201245</v>
      </c>
      <c r="AP132" s="89">
        <v>0</v>
      </c>
      <c r="AQ132" s="89">
        <v>0</v>
      </c>
      <c r="AR132" s="89">
        <v>0</v>
      </c>
      <c r="AS132" s="89">
        <v>0</v>
      </c>
      <c r="AT132" s="89">
        <v>0</v>
      </c>
      <c r="AU132" s="89">
        <v>94167</v>
      </c>
      <c r="AV132" s="89">
        <v>44</v>
      </c>
      <c r="AW132" s="89">
        <v>0</v>
      </c>
      <c r="AX132" s="89">
        <v>0</v>
      </c>
      <c r="AY132" s="89">
        <v>430142</v>
      </c>
      <c r="AZ132" s="89">
        <v>0</v>
      </c>
      <c r="BA132" s="89">
        <v>0</v>
      </c>
      <c r="BB132" s="89">
        <v>0</v>
      </c>
      <c r="BC132" s="89">
        <v>100000</v>
      </c>
      <c r="BD132" s="89">
        <v>100000</v>
      </c>
      <c r="BE132" s="89">
        <v>1000000</v>
      </c>
      <c r="BF132" s="89">
        <v>200000</v>
      </c>
      <c r="BG132" s="89">
        <v>0</v>
      </c>
      <c r="BH132" s="92">
        <v>500000</v>
      </c>
      <c r="BI132" s="92">
        <v>3000000</v>
      </c>
      <c r="BJ132" s="85" t="s">
        <v>1340</v>
      </c>
      <c r="BK132" s="88">
        <v>23</v>
      </c>
      <c r="BL132" s="88">
        <v>5</v>
      </c>
      <c r="BM132" s="89">
        <v>126110</v>
      </c>
      <c r="BN132" s="89">
        <v>385540</v>
      </c>
      <c r="BO132" s="89">
        <v>570000</v>
      </c>
      <c r="BP132" s="89">
        <v>10992</v>
      </c>
      <c r="BQ132" s="89">
        <v>11950</v>
      </c>
      <c r="BR132" s="89">
        <v>34096</v>
      </c>
      <c r="BS132" s="89">
        <v>274239</v>
      </c>
      <c r="BT132" s="88">
        <v>50</v>
      </c>
      <c r="BU132" s="88">
        <v>23</v>
      </c>
      <c r="BV132" s="88">
        <v>100</v>
      </c>
      <c r="BW132" s="88">
        <v>23</v>
      </c>
      <c r="BX132" s="85" t="s">
        <v>912</v>
      </c>
      <c r="BY132" s="85" t="s">
        <v>912</v>
      </c>
    </row>
    <row r="133" spans="1:107" ht="16.5" customHeight="1" x14ac:dyDescent="0.3">
      <c r="A133" s="98" t="s">
        <v>734</v>
      </c>
      <c r="B133" s="94" t="s">
        <v>725</v>
      </c>
      <c r="C133" s="98" t="s">
        <v>2197</v>
      </c>
      <c r="D133" s="99">
        <v>40422</v>
      </c>
      <c r="E133" s="99">
        <v>40786</v>
      </c>
      <c r="F133" s="98" t="s">
        <v>2198</v>
      </c>
      <c r="G133" s="98" t="s">
        <v>2198</v>
      </c>
      <c r="H133" s="98" t="s">
        <v>2199</v>
      </c>
      <c r="I133" s="94"/>
      <c r="J133" s="94"/>
      <c r="K133" s="94"/>
      <c r="L133">
        <v>2006</v>
      </c>
      <c r="M133" s="87">
        <v>38784</v>
      </c>
      <c r="N133" s="100" t="s">
        <v>2200</v>
      </c>
      <c r="O133" s="101"/>
      <c r="P133" s="101"/>
      <c r="Q133" s="100" t="s">
        <v>2201</v>
      </c>
      <c r="R133" s="100" t="s">
        <v>1993</v>
      </c>
      <c r="S133" s="98" t="s">
        <v>2202</v>
      </c>
      <c r="T133" s="98" t="s">
        <v>2203</v>
      </c>
      <c r="U133" s="102" t="s">
        <v>2204</v>
      </c>
      <c r="V133" s="94" t="s">
        <v>681</v>
      </c>
      <c r="W133" s="98" t="s">
        <v>1081</v>
      </c>
      <c r="X133" s="98" t="s">
        <v>918</v>
      </c>
      <c r="Y133" s="98" t="s">
        <v>1093</v>
      </c>
      <c r="Z133" s="98">
        <v>0</v>
      </c>
      <c r="AA133" s="98">
        <v>0</v>
      </c>
      <c r="AB133" s="98">
        <v>0</v>
      </c>
      <c r="AC133" s="98">
        <v>0</v>
      </c>
      <c r="AD133" s="98">
        <v>40</v>
      </c>
      <c r="AE133" s="98">
        <v>0</v>
      </c>
      <c r="AF133" s="98">
        <v>0</v>
      </c>
      <c r="AG133" s="103">
        <v>20620.71</v>
      </c>
      <c r="AH133" s="99">
        <v>40786</v>
      </c>
      <c r="AI133" s="104">
        <v>86020.800000000003</v>
      </c>
      <c r="AJ133" s="104">
        <v>5207.51</v>
      </c>
      <c r="AK133" s="104">
        <v>56997.62</v>
      </c>
      <c r="AL133" s="103">
        <v>15413.2</v>
      </c>
      <c r="AM133" s="103">
        <v>0</v>
      </c>
      <c r="AN133" s="103">
        <v>0</v>
      </c>
      <c r="AO133" s="103">
        <v>0</v>
      </c>
      <c r="AP133" s="103">
        <v>0</v>
      </c>
      <c r="AQ133" s="103">
        <v>0</v>
      </c>
      <c r="AR133" s="103">
        <v>0</v>
      </c>
      <c r="AS133" s="103">
        <v>1700000</v>
      </c>
      <c r="AT133" s="103">
        <v>0</v>
      </c>
      <c r="AU133" s="103">
        <v>0</v>
      </c>
      <c r="AV133" s="103">
        <v>0</v>
      </c>
      <c r="AW133" s="103">
        <v>0</v>
      </c>
      <c r="AX133" s="103">
        <v>0</v>
      </c>
      <c r="AY133" s="103">
        <v>1700000</v>
      </c>
      <c r="AZ133" s="103">
        <v>0</v>
      </c>
      <c r="BA133" s="103">
        <v>100000</v>
      </c>
      <c r="BB133" s="103">
        <v>0</v>
      </c>
      <c r="BC133" s="103">
        <v>0</v>
      </c>
      <c r="BD133" s="103">
        <v>0</v>
      </c>
      <c r="BE133" s="103">
        <v>0</v>
      </c>
      <c r="BF133" s="103">
        <v>0</v>
      </c>
      <c r="BG133" s="103">
        <v>0</v>
      </c>
      <c r="BH133" s="137">
        <v>2200000</v>
      </c>
      <c r="BI133" s="137">
        <v>2200000</v>
      </c>
      <c r="BJ133" s="98" t="s">
        <v>1083</v>
      </c>
      <c r="BK133" s="98">
        <v>23</v>
      </c>
      <c r="BL133" s="98">
        <v>23</v>
      </c>
      <c r="BM133" s="94"/>
      <c r="BN133" s="103">
        <v>0</v>
      </c>
      <c r="BO133" s="94"/>
      <c r="BP133" s="103">
        <v>0</v>
      </c>
      <c r="BQ133" s="103">
        <v>0</v>
      </c>
      <c r="BR133" s="103">
        <v>0</v>
      </c>
      <c r="BS133" s="103">
        <v>0</v>
      </c>
      <c r="BT133" s="98">
        <v>50</v>
      </c>
      <c r="BU133" s="98">
        <v>23</v>
      </c>
      <c r="BV133" s="98">
        <v>100</v>
      </c>
      <c r="BW133" s="98">
        <v>23</v>
      </c>
      <c r="BX133" s="94"/>
      <c r="BY133" s="94"/>
      <c r="BZ133" s="94"/>
      <c r="CA133" s="94"/>
      <c r="CB133" s="94"/>
      <c r="CC133" s="94"/>
      <c r="CD133" s="94"/>
      <c r="CE133" s="94"/>
      <c r="CF133" s="94"/>
      <c r="CG133" s="94"/>
      <c r="CH133" s="94"/>
      <c r="CI133" s="94"/>
      <c r="CJ133" s="94"/>
      <c r="CK133" s="94"/>
      <c r="CL133" s="94"/>
      <c r="CM133" s="94"/>
      <c r="CN133" s="94"/>
      <c r="CO133" s="94"/>
      <c r="CP133" s="94"/>
      <c r="CQ133" s="94"/>
      <c r="CR133" s="94"/>
      <c r="CS133" s="94"/>
      <c r="CT133" s="94"/>
      <c r="CU133" s="94"/>
      <c r="CV133" s="94"/>
      <c r="CW133" s="94"/>
      <c r="CX133" s="94"/>
      <c r="CY133" s="94"/>
      <c r="CZ133" s="94"/>
      <c r="DA133" s="94"/>
      <c r="DB133" s="94"/>
      <c r="DC133" s="94"/>
    </row>
    <row r="134" spans="1:107" ht="16.5" customHeight="1" x14ac:dyDescent="0.3">
      <c r="A134" s="85" t="s">
        <v>903</v>
      </c>
      <c r="B134" s="86" t="s">
        <v>903</v>
      </c>
      <c r="C134" s="86" t="s">
        <v>1459</v>
      </c>
      <c r="D134" s="87">
        <v>41821</v>
      </c>
      <c r="E134" s="87">
        <v>42156</v>
      </c>
      <c r="F134" s="85" t="s">
        <v>905</v>
      </c>
      <c r="G134" s="85" t="s">
        <v>906</v>
      </c>
      <c r="H134" s="85" t="s">
        <v>907</v>
      </c>
      <c r="I134" s="85" t="s">
        <v>1460</v>
      </c>
      <c r="J134" s="85" t="s">
        <v>925</v>
      </c>
      <c r="K134" s="85" t="s">
        <v>1146</v>
      </c>
      <c r="L134">
        <v>2006</v>
      </c>
      <c r="M134" s="87">
        <v>38777</v>
      </c>
      <c r="N134" s="88" t="s">
        <v>1461</v>
      </c>
      <c r="O134" s="88" t="s">
        <v>912</v>
      </c>
      <c r="P134" s="88" t="s">
        <v>912</v>
      </c>
      <c r="Q134" s="88" t="s">
        <v>913</v>
      </c>
      <c r="R134" s="88" t="s">
        <v>914</v>
      </c>
      <c r="S134" s="85" t="s">
        <v>903</v>
      </c>
      <c r="T134" s="85" t="s">
        <v>1462</v>
      </c>
      <c r="U134" s="85" t="s">
        <v>1463</v>
      </c>
      <c r="V134" s="85" t="s">
        <v>884</v>
      </c>
      <c r="W134" s="85" t="s">
        <v>931</v>
      </c>
      <c r="X134" s="85" t="s">
        <v>918</v>
      </c>
      <c r="Y134" s="85" t="s">
        <v>919</v>
      </c>
      <c r="Z134" s="88">
        <v>0</v>
      </c>
      <c r="AA134" s="88">
        <v>0</v>
      </c>
      <c r="AB134" s="88">
        <v>0</v>
      </c>
      <c r="AC134" s="88">
        <v>52</v>
      </c>
      <c r="AD134" s="88">
        <v>60</v>
      </c>
      <c r="AE134" s="88">
        <v>0</v>
      </c>
      <c r="AF134" s="88">
        <v>0</v>
      </c>
      <c r="AG134" s="89">
        <v>0</v>
      </c>
      <c r="AH134" s="87">
        <v>42005</v>
      </c>
      <c r="AI134" s="90">
        <v>257049</v>
      </c>
      <c r="AJ134" s="91">
        <v>0</v>
      </c>
      <c r="AK134" s="90">
        <v>158508</v>
      </c>
      <c r="AL134" s="89">
        <v>0</v>
      </c>
      <c r="AM134" s="89">
        <v>0</v>
      </c>
      <c r="AN134" s="89">
        <v>0</v>
      </c>
      <c r="AO134" s="89">
        <v>0</v>
      </c>
      <c r="AP134" s="89">
        <v>0</v>
      </c>
      <c r="AQ134" s="89">
        <v>0</v>
      </c>
      <c r="AR134" s="89">
        <v>0</v>
      </c>
      <c r="AS134" s="89">
        <v>0</v>
      </c>
      <c r="AT134" s="89">
        <v>0</v>
      </c>
      <c r="AU134" s="89">
        <v>1080000</v>
      </c>
      <c r="AV134" s="89">
        <v>0</v>
      </c>
      <c r="AW134" s="89">
        <v>490593</v>
      </c>
      <c r="AX134" s="89">
        <v>72570</v>
      </c>
      <c r="AY134" s="89">
        <v>0</v>
      </c>
      <c r="AZ134" s="89">
        <v>0</v>
      </c>
      <c r="BA134" s="89">
        <v>30240</v>
      </c>
      <c r="BB134" s="89">
        <v>4320</v>
      </c>
      <c r="BC134" s="89">
        <v>0</v>
      </c>
      <c r="BD134" s="89">
        <v>0</v>
      </c>
      <c r="BE134" s="89">
        <v>0</v>
      </c>
      <c r="BF134" s="89">
        <v>0</v>
      </c>
      <c r="BG134" s="89">
        <v>0</v>
      </c>
      <c r="BH134" s="92">
        <v>850000</v>
      </c>
      <c r="BI134" s="92">
        <v>7130500</v>
      </c>
      <c r="BJ134" s="85" t="s">
        <v>920</v>
      </c>
      <c r="BK134" s="88">
        <v>23</v>
      </c>
      <c r="BL134" s="88">
        <v>14</v>
      </c>
      <c r="BM134" s="89">
        <v>133400</v>
      </c>
      <c r="BN134" s="89">
        <v>445450</v>
      </c>
      <c r="BO134" s="89">
        <v>1277662</v>
      </c>
      <c r="BP134" s="89">
        <v>2.86</v>
      </c>
      <c r="BQ134" s="89">
        <v>9189</v>
      </c>
      <c r="BR134" s="89">
        <v>178197</v>
      </c>
      <c r="BS134" s="89">
        <v>72683</v>
      </c>
      <c r="BT134" s="88">
        <v>50</v>
      </c>
      <c r="BU134" s="88">
        <v>23</v>
      </c>
      <c r="BV134" s="88">
        <v>100</v>
      </c>
      <c r="BW134" s="88">
        <v>23</v>
      </c>
      <c r="BX134" s="85" t="s">
        <v>912</v>
      </c>
      <c r="BY134" s="85" t="s">
        <v>912</v>
      </c>
    </row>
    <row r="135" spans="1:107" ht="16.5" customHeight="1" x14ac:dyDescent="0.3">
      <c r="A135" s="85" t="s">
        <v>432</v>
      </c>
      <c r="B135" s="86" t="s">
        <v>421</v>
      </c>
      <c r="C135" s="86" t="s">
        <v>1893</v>
      </c>
      <c r="D135" s="87">
        <v>41640</v>
      </c>
      <c r="E135" s="87">
        <v>41974</v>
      </c>
      <c r="F135" s="85" t="s">
        <v>1894</v>
      </c>
      <c r="G135" s="85" t="s">
        <v>1895</v>
      </c>
      <c r="H135" s="85" t="s">
        <v>1896</v>
      </c>
      <c r="I135" s="85" t="s">
        <v>1897</v>
      </c>
      <c r="J135" s="85" t="s">
        <v>912</v>
      </c>
      <c r="K135" s="85" t="s">
        <v>1898</v>
      </c>
      <c r="L135">
        <v>2006</v>
      </c>
      <c r="M135" s="87">
        <v>38718</v>
      </c>
      <c r="N135" s="88" t="s">
        <v>1899</v>
      </c>
      <c r="O135" s="88" t="s">
        <v>912</v>
      </c>
      <c r="P135" s="88" t="s">
        <v>912</v>
      </c>
      <c r="Q135" s="88" t="s">
        <v>947</v>
      </c>
      <c r="R135" s="88" t="s">
        <v>1869</v>
      </c>
      <c r="S135" s="85" t="s">
        <v>1900</v>
      </c>
      <c r="T135" s="85" t="s">
        <v>1901</v>
      </c>
      <c r="U135" s="85" t="s">
        <v>1902</v>
      </c>
      <c r="V135" s="85" t="s">
        <v>1903</v>
      </c>
      <c r="W135" s="85" t="s">
        <v>931</v>
      </c>
      <c r="X135" s="85" t="s">
        <v>1904</v>
      </c>
      <c r="Y135" s="85" t="s">
        <v>919</v>
      </c>
      <c r="Z135" s="88">
        <v>0</v>
      </c>
      <c r="AA135" s="88">
        <v>0</v>
      </c>
      <c r="AB135" s="88">
        <v>0</v>
      </c>
      <c r="AC135" s="88">
        <v>0</v>
      </c>
      <c r="AD135" s="88">
        <v>0</v>
      </c>
      <c r="AE135" s="88">
        <v>0</v>
      </c>
      <c r="AF135" s="88">
        <v>0</v>
      </c>
      <c r="AG135" s="89">
        <v>0</v>
      </c>
      <c r="AH135" s="87">
        <v>42005</v>
      </c>
      <c r="AI135" s="90">
        <v>283837.34999999998</v>
      </c>
      <c r="AJ135" s="91">
        <v>3.44</v>
      </c>
      <c r="AK135" s="90">
        <v>0</v>
      </c>
      <c r="AL135" s="89">
        <v>0</v>
      </c>
      <c r="AM135" s="89">
        <v>0</v>
      </c>
      <c r="AN135" s="89">
        <v>0</v>
      </c>
      <c r="AO135" s="89">
        <v>0</v>
      </c>
      <c r="AP135" s="89">
        <v>0</v>
      </c>
      <c r="AQ135" s="89">
        <v>0</v>
      </c>
      <c r="AR135" s="89">
        <v>0</v>
      </c>
      <c r="AS135" s="89">
        <v>0</v>
      </c>
      <c r="AT135" s="89">
        <v>0</v>
      </c>
      <c r="AU135" s="89">
        <v>0</v>
      </c>
      <c r="AV135" s="89">
        <v>0</v>
      </c>
      <c r="AW135" s="89">
        <v>0</v>
      </c>
      <c r="AX135" s="89">
        <v>0</v>
      </c>
      <c r="AY135" s="89">
        <v>0</v>
      </c>
      <c r="AZ135" s="89">
        <v>0</v>
      </c>
      <c r="BA135" s="89">
        <v>0</v>
      </c>
      <c r="BB135" s="89">
        <v>0</v>
      </c>
      <c r="BC135" s="89">
        <v>892014.75</v>
      </c>
      <c r="BD135" s="89">
        <v>0</v>
      </c>
      <c r="BE135" s="89">
        <v>0</v>
      </c>
      <c r="BF135" s="89">
        <v>0</v>
      </c>
      <c r="BG135" s="89">
        <v>0</v>
      </c>
      <c r="BH135" s="92">
        <v>892014.74</v>
      </c>
      <c r="BI135" s="92">
        <v>892017.75</v>
      </c>
      <c r="BJ135" s="85" t="s">
        <v>920</v>
      </c>
      <c r="BK135" s="88">
        <v>23</v>
      </c>
      <c r="BL135" s="88">
        <v>23</v>
      </c>
      <c r="BM135" s="89">
        <v>17990</v>
      </c>
      <c r="BN135" s="89">
        <v>0</v>
      </c>
      <c r="BO135" s="89">
        <v>0</v>
      </c>
      <c r="BP135" s="89">
        <v>0</v>
      </c>
      <c r="BQ135" s="89">
        <v>0</v>
      </c>
      <c r="BR135" s="89">
        <v>0</v>
      </c>
      <c r="BS135" s="89">
        <v>0</v>
      </c>
      <c r="BT135" s="88">
        <v>0</v>
      </c>
      <c r="BU135" s="88">
        <v>0</v>
      </c>
      <c r="BV135" s="88">
        <v>0</v>
      </c>
      <c r="BW135" s="88">
        <v>0</v>
      </c>
      <c r="BX135" s="85" t="s">
        <v>912</v>
      </c>
      <c r="BY135" s="85" t="s">
        <v>912</v>
      </c>
    </row>
    <row r="136" spans="1:107" ht="16.5" customHeight="1" x14ac:dyDescent="0.3">
      <c r="A136" s="85" t="s">
        <v>903</v>
      </c>
      <c r="B136" s="86" t="s">
        <v>903</v>
      </c>
      <c r="C136" s="86" t="s">
        <v>1464</v>
      </c>
      <c r="D136" s="87">
        <v>41821</v>
      </c>
      <c r="E136" s="87">
        <v>42156</v>
      </c>
      <c r="F136" s="85" t="s">
        <v>922</v>
      </c>
      <c r="G136" s="85" t="s">
        <v>923</v>
      </c>
      <c r="H136" s="85" t="s">
        <v>907</v>
      </c>
      <c r="I136" s="85" t="s">
        <v>1465</v>
      </c>
      <c r="J136" s="85" t="s">
        <v>1466</v>
      </c>
      <c r="K136" s="85" t="s">
        <v>1467</v>
      </c>
      <c r="L136">
        <v>2008</v>
      </c>
      <c r="M136" s="87">
        <v>39539</v>
      </c>
      <c r="N136" s="88" t="s">
        <v>1468</v>
      </c>
      <c r="O136" s="88" t="s">
        <v>912</v>
      </c>
      <c r="P136" s="88" t="s">
        <v>912</v>
      </c>
      <c r="Q136" s="88" t="s">
        <v>913</v>
      </c>
      <c r="R136" s="88" t="s">
        <v>914</v>
      </c>
      <c r="S136" s="85" t="s">
        <v>928</v>
      </c>
      <c r="T136" s="85" t="s">
        <v>1469</v>
      </c>
      <c r="U136" s="85" t="s">
        <v>1470</v>
      </c>
      <c r="V136" s="85" t="s">
        <v>884</v>
      </c>
      <c r="W136" s="85" t="s">
        <v>931</v>
      </c>
      <c r="X136" s="85" t="s">
        <v>918</v>
      </c>
      <c r="Y136" s="85" t="s">
        <v>919</v>
      </c>
      <c r="Z136" s="88">
        <v>0</v>
      </c>
      <c r="AA136" s="88">
        <v>0</v>
      </c>
      <c r="AB136" s="88">
        <v>0</v>
      </c>
      <c r="AC136" s="88">
        <v>0</v>
      </c>
      <c r="AD136" s="88">
        <v>0</v>
      </c>
      <c r="AE136" s="88">
        <v>0</v>
      </c>
      <c r="AF136" s="88">
        <v>0</v>
      </c>
      <c r="AG136" s="89">
        <v>12142</v>
      </c>
      <c r="AH136" s="87">
        <v>42005</v>
      </c>
      <c r="AI136" s="90">
        <v>135465</v>
      </c>
      <c r="AJ136" s="91">
        <v>12142</v>
      </c>
      <c r="AK136" s="90">
        <v>4192</v>
      </c>
      <c r="AL136" s="89">
        <v>0</v>
      </c>
      <c r="AM136" s="89">
        <v>0</v>
      </c>
      <c r="AN136" s="89">
        <v>0</v>
      </c>
      <c r="AO136" s="89">
        <v>0</v>
      </c>
      <c r="AP136" s="89">
        <v>0</v>
      </c>
      <c r="AQ136" s="89">
        <v>0</v>
      </c>
      <c r="AR136" s="89">
        <v>0</v>
      </c>
      <c r="AS136" s="89">
        <v>0</v>
      </c>
      <c r="AT136" s="89">
        <v>0</v>
      </c>
      <c r="AU136" s="89">
        <v>442900</v>
      </c>
      <c r="AV136" s="89">
        <v>0</v>
      </c>
      <c r="AW136" s="89">
        <v>123177</v>
      </c>
      <c r="AX136" s="89">
        <v>32270</v>
      </c>
      <c r="AY136" s="89">
        <v>0</v>
      </c>
      <c r="AZ136" s="89">
        <v>0</v>
      </c>
      <c r="BA136" s="89">
        <v>4338</v>
      </c>
      <c r="BB136" s="89">
        <v>1524</v>
      </c>
      <c r="BC136" s="89">
        <v>0</v>
      </c>
      <c r="BD136" s="89">
        <v>0</v>
      </c>
      <c r="BE136" s="89">
        <v>0</v>
      </c>
      <c r="BF136" s="89">
        <v>0</v>
      </c>
      <c r="BG136" s="89">
        <v>0</v>
      </c>
      <c r="BH136" s="92">
        <v>570000</v>
      </c>
      <c r="BI136" s="92">
        <v>4316000</v>
      </c>
      <c r="BJ136" s="85" t="s">
        <v>920</v>
      </c>
      <c r="BK136" s="88">
        <v>23</v>
      </c>
      <c r="BL136" s="88">
        <v>16</v>
      </c>
      <c r="BM136" s="89">
        <v>169120</v>
      </c>
      <c r="BN136" s="89">
        <v>431180</v>
      </c>
      <c r="BO136" s="89">
        <v>1170622</v>
      </c>
      <c r="BP136" s="89">
        <v>64.86</v>
      </c>
      <c r="BQ136" s="89">
        <v>12777</v>
      </c>
      <c r="BR136" s="89">
        <v>16207</v>
      </c>
      <c r="BS136" s="89">
        <v>81479</v>
      </c>
      <c r="BT136" s="88">
        <v>50</v>
      </c>
      <c r="BU136" s="88">
        <v>23</v>
      </c>
      <c r="BV136" s="88">
        <v>100</v>
      </c>
      <c r="BW136" s="88">
        <v>23</v>
      </c>
      <c r="BX136" s="85" t="s">
        <v>912</v>
      </c>
      <c r="BY136" s="85" t="s">
        <v>912</v>
      </c>
    </row>
    <row r="137" spans="1:107" ht="16.5" customHeight="1" x14ac:dyDescent="0.3">
      <c r="A137" s="85" t="s">
        <v>2116</v>
      </c>
      <c r="B137" s="86" t="s">
        <v>725</v>
      </c>
      <c r="C137" s="86" t="s">
        <v>2117</v>
      </c>
      <c r="D137" s="87">
        <v>41640</v>
      </c>
      <c r="E137" s="87">
        <v>41974</v>
      </c>
      <c r="F137" s="85" t="s">
        <v>2118</v>
      </c>
      <c r="G137" s="85" t="s">
        <v>2116</v>
      </c>
      <c r="H137" s="85" t="s">
        <v>2119</v>
      </c>
      <c r="I137" s="85" t="s">
        <v>2120</v>
      </c>
      <c r="J137" s="85" t="s">
        <v>2121</v>
      </c>
      <c r="K137" s="85" t="s">
        <v>2122</v>
      </c>
      <c r="L137">
        <v>1997</v>
      </c>
      <c r="M137" s="87">
        <v>35765</v>
      </c>
      <c r="N137" s="88" t="s">
        <v>2123</v>
      </c>
      <c r="O137" s="88" t="s">
        <v>912</v>
      </c>
      <c r="P137" s="88" t="s">
        <v>912</v>
      </c>
      <c r="Q137" s="88" t="s">
        <v>2124</v>
      </c>
      <c r="R137" s="88" t="s">
        <v>2125</v>
      </c>
      <c r="S137" s="85" t="s">
        <v>2126</v>
      </c>
      <c r="T137" s="85" t="s">
        <v>2127</v>
      </c>
      <c r="U137" s="85" t="s">
        <v>2128</v>
      </c>
      <c r="V137" s="85" t="s">
        <v>681</v>
      </c>
      <c r="W137" s="85" t="s">
        <v>931</v>
      </c>
      <c r="X137" s="85" t="s">
        <v>918</v>
      </c>
      <c r="Y137" s="85" t="s">
        <v>919</v>
      </c>
      <c r="Z137" s="88">
        <v>0</v>
      </c>
      <c r="AA137" s="88">
        <v>0</v>
      </c>
      <c r="AB137" s="88">
        <v>0</v>
      </c>
      <c r="AC137" s="88">
        <v>0</v>
      </c>
      <c r="AD137" s="88">
        <v>0</v>
      </c>
      <c r="AE137" s="88">
        <v>0</v>
      </c>
      <c r="AF137" s="88">
        <v>0</v>
      </c>
      <c r="AG137" s="89">
        <v>0</v>
      </c>
      <c r="AH137" s="87">
        <v>42005</v>
      </c>
      <c r="AI137" s="90">
        <v>20749627</v>
      </c>
      <c r="AJ137" s="91">
        <v>0</v>
      </c>
      <c r="AK137" s="90">
        <v>36294107</v>
      </c>
      <c r="AL137" s="89">
        <v>0</v>
      </c>
      <c r="AM137" s="89">
        <v>23161560</v>
      </c>
      <c r="AN137" s="89">
        <v>781621</v>
      </c>
      <c r="AO137" s="89">
        <v>6675000</v>
      </c>
      <c r="AP137" s="89">
        <v>0</v>
      </c>
      <c r="AQ137" s="89">
        <v>0</v>
      </c>
      <c r="AR137" s="89">
        <v>0</v>
      </c>
      <c r="AS137" s="89">
        <v>0</v>
      </c>
      <c r="AT137" s="89">
        <v>0</v>
      </c>
      <c r="AU137" s="89">
        <v>838804</v>
      </c>
      <c r="AV137" s="89">
        <v>0</v>
      </c>
      <c r="AW137" s="89">
        <v>61926932</v>
      </c>
      <c r="AX137" s="89">
        <v>0</v>
      </c>
      <c r="AY137" s="89">
        <v>22970000</v>
      </c>
      <c r="AZ137" s="89">
        <v>0</v>
      </c>
      <c r="BA137" s="89">
        <v>112845</v>
      </c>
      <c r="BB137" s="89">
        <v>75000</v>
      </c>
      <c r="BC137" s="89">
        <v>0</v>
      </c>
      <c r="BD137" s="89">
        <v>0</v>
      </c>
      <c r="BE137" s="89">
        <v>0</v>
      </c>
      <c r="BF137" s="89">
        <v>0</v>
      </c>
      <c r="BG137" s="89">
        <v>0</v>
      </c>
      <c r="BH137" s="92">
        <v>0</v>
      </c>
      <c r="BI137" s="92">
        <v>300000000</v>
      </c>
      <c r="BJ137" s="85" t="s">
        <v>1083</v>
      </c>
      <c r="BK137" s="88">
        <v>23</v>
      </c>
      <c r="BL137" s="88">
        <v>0</v>
      </c>
      <c r="BM137" s="89">
        <v>11712010</v>
      </c>
      <c r="BN137" s="89">
        <v>29720600</v>
      </c>
      <c r="BO137" s="89">
        <v>44600000</v>
      </c>
      <c r="BP137" s="89">
        <v>1888857</v>
      </c>
      <c r="BQ137" s="89">
        <v>924897</v>
      </c>
      <c r="BR137" s="89">
        <v>4100000</v>
      </c>
      <c r="BS137" s="89">
        <v>2500000</v>
      </c>
      <c r="BT137" s="88">
        <v>50</v>
      </c>
      <c r="BU137" s="88">
        <v>15</v>
      </c>
      <c r="BV137" s="88">
        <v>100</v>
      </c>
      <c r="BW137" s="88">
        <v>14</v>
      </c>
      <c r="BX137" s="85" t="s">
        <v>912</v>
      </c>
      <c r="BY137" s="85" t="s">
        <v>912</v>
      </c>
    </row>
    <row r="138" spans="1:107" ht="16.5" customHeight="1" x14ac:dyDescent="0.3">
      <c r="A138" s="128" t="s">
        <v>555</v>
      </c>
      <c r="B138" s="94" t="s">
        <v>725</v>
      </c>
      <c r="C138" s="128" t="s">
        <v>2446</v>
      </c>
      <c r="D138" s="130">
        <v>39630</v>
      </c>
      <c r="E138" s="130">
        <v>39994</v>
      </c>
      <c r="F138" s="128" t="s">
        <v>2424</v>
      </c>
      <c r="G138" s="128" t="s">
        <v>2440</v>
      </c>
      <c r="H138" s="128" t="s">
        <v>2425</v>
      </c>
      <c r="I138" s="128" t="s">
        <v>2447</v>
      </c>
      <c r="J138" s="128" t="s">
        <v>2448</v>
      </c>
      <c r="K138" s="128" t="s">
        <v>2449</v>
      </c>
      <c r="L138">
        <v>1997</v>
      </c>
      <c r="M138" s="87">
        <v>35543</v>
      </c>
      <c r="N138" s="131" t="s">
        <v>2450</v>
      </c>
      <c r="O138" s="131" t="s">
        <v>912</v>
      </c>
      <c r="P138" s="131" t="s">
        <v>912</v>
      </c>
      <c r="Q138" s="131" t="s">
        <v>2016</v>
      </c>
      <c r="R138" s="131" t="s">
        <v>2017</v>
      </c>
      <c r="S138" s="128" t="s">
        <v>2443</v>
      </c>
      <c r="T138" s="128" t="s">
        <v>2451</v>
      </c>
      <c r="U138" s="128" t="s">
        <v>2452</v>
      </c>
      <c r="V138" s="116" t="s">
        <v>681</v>
      </c>
      <c r="W138" s="128" t="s">
        <v>1108</v>
      </c>
      <c r="X138" s="128" t="s">
        <v>918</v>
      </c>
      <c r="Y138" s="128" t="s">
        <v>2453</v>
      </c>
      <c r="Z138" s="131">
        <v>0</v>
      </c>
      <c r="AA138" s="131">
        <v>9</v>
      </c>
      <c r="AB138" s="131">
        <v>0</v>
      </c>
      <c r="AC138" s="131">
        <v>50</v>
      </c>
      <c r="AD138" s="131">
        <v>67</v>
      </c>
      <c r="AE138" s="131">
        <v>75</v>
      </c>
      <c r="AF138" s="131">
        <v>0</v>
      </c>
      <c r="AG138" s="145">
        <v>69750.55</v>
      </c>
      <c r="AH138" s="130">
        <v>39994</v>
      </c>
      <c r="AI138" s="113">
        <v>0</v>
      </c>
      <c r="AJ138" s="113">
        <v>0</v>
      </c>
      <c r="AK138" s="113">
        <v>4030426</v>
      </c>
      <c r="AL138" s="145">
        <v>69750.55</v>
      </c>
      <c r="AM138" s="145">
        <v>0</v>
      </c>
      <c r="AN138" s="145">
        <v>0</v>
      </c>
      <c r="AO138" s="145">
        <v>0</v>
      </c>
      <c r="AP138" s="145">
        <v>0</v>
      </c>
      <c r="AQ138" s="145">
        <v>0</v>
      </c>
      <c r="AR138" s="145">
        <v>0</v>
      </c>
      <c r="AS138" s="145">
        <v>0</v>
      </c>
      <c r="AT138" s="145">
        <v>0</v>
      </c>
      <c r="AU138" s="145">
        <v>0</v>
      </c>
      <c r="AV138" s="145">
        <v>0</v>
      </c>
      <c r="AW138" s="145">
        <v>4030426</v>
      </c>
      <c r="AX138" s="145">
        <v>670173</v>
      </c>
      <c r="AY138" s="145">
        <v>0</v>
      </c>
      <c r="AZ138" s="145">
        <v>0</v>
      </c>
      <c r="BA138" s="145">
        <v>0</v>
      </c>
      <c r="BB138" s="145">
        <v>0</v>
      </c>
      <c r="BC138" s="145">
        <v>1800000</v>
      </c>
      <c r="BD138" s="145">
        <v>2550000</v>
      </c>
      <c r="BE138" s="145">
        <v>520000</v>
      </c>
      <c r="BF138" s="145">
        <v>0</v>
      </c>
      <c r="BG138" s="145">
        <v>0</v>
      </c>
      <c r="BH138" s="137">
        <v>4870000</v>
      </c>
      <c r="BI138" s="137">
        <v>4870000</v>
      </c>
      <c r="BJ138" s="128" t="s">
        <v>1961</v>
      </c>
      <c r="BK138" s="131">
        <v>23</v>
      </c>
      <c r="BL138" s="131">
        <v>12</v>
      </c>
      <c r="BM138" s="145">
        <v>1227470</v>
      </c>
      <c r="BN138" s="145">
        <v>1950755</v>
      </c>
      <c r="BO138" s="145">
        <v>0</v>
      </c>
      <c r="BP138" s="145">
        <v>0</v>
      </c>
      <c r="BQ138" s="145">
        <v>8955</v>
      </c>
      <c r="BR138" s="145">
        <v>35710320</v>
      </c>
      <c r="BS138" s="145">
        <v>0</v>
      </c>
      <c r="BT138" s="116"/>
      <c r="BU138" s="131">
        <v>23</v>
      </c>
      <c r="BV138" s="116"/>
      <c r="BW138" s="131">
        <v>23</v>
      </c>
      <c r="BX138" s="128" t="s">
        <v>912</v>
      </c>
      <c r="BY138" s="128" t="s">
        <v>912</v>
      </c>
      <c r="BZ138" s="116">
        <v>2009</v>
      </c>
      <c r="CA138" s="116"/>
      <c r="CB138" s="116"/>
      <c r="CC138" s="116"/>
      <c r="CD138" s="116"/>
      <c r="CE138" s="116"/>
      <c r="CF138" s="116"/>
      <c r="CG138" s="116"/>
      <c r="CH138" s="116"/>
      <c r="CI138" s="116"/>
      <c r="CJ138" s="116"/>
      <c r="CK138" s="116"/>
      <c r="CL138" s="116"/>
      <c r="CM138" s="116"/>
      <c r="CN138" s="116"/>
      <c r="CO138" s="116"/>
      <c r="CP138" s="116"/>
      <c r="CQ138" s="116"/>
      <c r="CR138" s="116"/>
      <c r="CS138" s="116"/>
      <c r="CT138" s="116"/>
      <c r="CU138" s="116"/>
      <c r="CV138" s="116"/>
      <c r="CW138" s="116"/>
      <c r="CX138" s="116"/>
      <c r="CY138" s="116"/>
      <c r="CZ138" s="116"/>
      <c r="DA138" s="94"/>
      <c r="DB138" s="94"/>
      <c r="DC138" s="94"/>
    </row>
    <row r="139" spans="1:107" ht="16.5" customHeight="1" x14ac:dyDescent="0.3">
      <c r="A139" s="85" t="s">
        <v>599</v>
      </c>
      <c r="B139" s="86" t="s">
        <v>725</v>
      </c>
      <c r="C139" s="86" t="s">
        <v>759</v>
      </c>
      <c r="D139" s="87">
        <v>41821</v>
      </c>
      <c r="E139" s="87">
        <v>42156</v>
      </c>
      <c r="F139" s="85" t="s">
        <v>2572</v>
      </c>
      <c r="G139" s="85" t="s">
        <v>2573</v>
      </c>
      <c r="H139" s="85" t="s">
        <v>2574</v>
      </c>
      <c r="I139" s="85" t="s">
        <v>2583</v>
      </c>
      <c r="J139" s="85" t="s">
        <v>2584</v>
      </c>
      <c r="K139" s="85" t="s">
        <v>2414</v>
      </c>
      <c r="L139">
        <v>2005</v>
      </c>
      <c r="M139" s="87">
        <v>38412</v>
      </c>
      <c r="N139" s="88" t="s">
        <v>2578</v>
      </c>
      <c r="O139" s="88" t="s">
        <v>2579</v>
      </c>
      <c r="P139" s="88" t="s">
        <v>2580</v>
      </c>
      <c r="Q139" s="88" t="s">
        <v>2050</v>
      </c>
      <c r="R139" s="88" t="s">
        <v>2017</v>
      </c>
      <c r="S139" s="85" t="s">
        <v>819</v>
      </c>
      <c r="T139" s="85" t="s">
        <v>2585</v>
      </c>
      <c r="U139" s="85" t="s">
        <v>2586</v>
      </c>
      <c r="V139" s="85" t="s">
        <v>681</v>
      </c>
      <c r="W139" s="85" t="s">
        <v>931</v>
      </c>
      <c r="X139" s="85" t="s">
        <v>918</v>
      </c>
      <c r="Y139" s="85" t="s">
        <v>2300</v>
      </c>
      <c r="Z139" s="88">
        <v>0</v>
      </c>
      <c r="AA139" s="88">
        <v>0</v>
      </c>
      <c r="AB139" s="88">
        <v>0</v>
      </c>
      <c r="AC139" s="88">
        <v>0</v>
      </c>
      <c r="AD139" s="88">
        <v>0</v>
      </c>
      <c r="AE139" s="88">
        <v>0</v>
      </c>
      <c r="AF139" s="88">
        <v>0</v>
      </c>
      <c r="AG139" s="89">
        <v>77668</v>
      </c>
      <c r="AH139" s="87">
        <v>42005</v>
      </c>
      <c r="AI139" s="90">
        <v>2561474</v>
      </c>
      <c r="AJ139" s="91">
        <v>22966</v>
      </c>
      <c r="AK139" s="90">
        <v>1789633</v>
      </c>
      <c r="AL139" s="89">
        <v>54702</v>
      </c>
      <c r="AM139" s="89">
        <v>0</v>
      </c>
      <c r="AN139" s="89">
        <v>0</v>
      </c>
      <c r="AO139" s="89">
        <v>0</v>
      </c>
      <c r="AP139" s="89">
        <v>0</v>
      </c>
      <c r="AQ139" s="89">
        <v>0</v>
      </c>
      <c r="AR139" s="89">
        <v>0</v>
      </c>
      <c r="AS139" s="89">
        <v>0</v>
      </c>
      <c r="AT139" s="89">
        <v>0</v>
      </c>
      <c r="AU139" s="89">
        <v>0</v>
      </c>
      <c r="AV139" s="89">
        <v>0</v>
      </c>
      <c r="AW139" s="89">
        <v>4573957</v>
      </c>
      <c r="AX139" s="89">
        <v>614547</v>
      </c>
      <c r="AY139" s="89">
        <v>0</v>
      </c>
      <c r="AZ139" s="89">
        <v>0</v>
      </c>
      <c r="BA139" s="89">
        <v>0</v>
      </c>
      <c r="BB139" s="89">
        <v>0</v>
      </c>
      <c r="BC139" s="89">
        <v>2700000</v>
      </c>
      <c r="BD139" s="89">
        <v>8000000</v>
      </c>
      <c r="BE139" s="89">
        <v>400000</v>
      </c>
      <c r="BF139" s="89">
        <v>500000</v>
      </c>
      <c r="BG139" s="89">
        <v>0</v>
      </c>
      <c r="BH139" s="92">
        <v>11600000</v>
      </c>
      <c r="BI139" s="92">
        <v>35471562</v>
      </c>
      <c r="BJ139" s="85" t="s">
        <v>920</v>
      </c>
      <c r="BK139" s="88">
        <v>0</v>
      </c>
      <c r="BL139" s="88">
        <v>0</v>
      </c>
      <c r="BM139" s="89">
        <v>866020</v>
      </c>
      <c r="BN139" s="89">
        <v>4864580</v>
      </c>
      <c r="BO139" s="89">
        <v>0</v>
      </c>
      <c r="BP139" s="89">
        <v>0</v>
      </c>
      <c r="BQ139" s="89">
        <v>0</v>
      </c>
      <c r="BR139" s="89">
        <v>0</v>
      </c>
      <c r="BS139" s="89">
        <v>0</v>
      </c>
      <c r="BT139" s="88">
        <v>0</v>
      </c>
      <c r="BU139" s="88">
        <v>0</v>
      </c>
      <c r="BV139" s="88">
        <v>0</v>
      </c>
      <c r="BW139" s="88">
        <v>0</v>
      </c>
      <c r="BX139" s="85" t="s">
        <v>912</v>
      </c>
      <c r="BY139" s="85" t="s">
        <v>912</v>
      </c>
    </row>
    <row r="140" spans="1:107" ht="16.5" customHeight="1" x14ac:dyDescent="0.3">
      <c r="A140" s="85" t="s">
        <v>903</v>
      </c>
      <c r="B140" s="86" t="s">
        <v>903</v>
      </c>
      <c r="C140" s="86" t="s">
        <v>1471</v>
      </c>
      <c r="D140" s="87">
        <v>41821</v>
      </c>
      <c r="E140" s="87">
        <v>42156</v>
      </c>
      <c r="F140" s="85" t="s">
        <v>922</v>
      </c>
      <c r="G140" s="85" t="s">
        <v>923</v>
      </c>
      <c r="H140" s="85" t="s">
        <v>907</v>
      </c>
      <c r="I140" s="85" t="s">
        <v>1472</v>
      </c>
      <c r="J140" s="85" t="s">
        <v>1473</v>
      </c>
      <c r="K140" s="85" t="s">
        <v>1474</v>
      </c>
      <c r="L140">
        <v>2004</v>
      </c>
      <c r="M140" s="87">
        <v>38322</v>
      </c>
      <c r="N140" s="88" t="s">
        <v>1475</v>
      </c>
      <c r="O140" s="88" t="s">
        <v>912</v>
      </c>
      <c r="P140" s="88" t="s">
        <v>912</v>
      </c>
      <c r="Q140" s="88" t="s">
        <v>947</v>
      </c>
      <c r="R140" s="88" t="s">
        <v>914</v>
      </c>
      <c r="S140" s="85" t="s">
        <v>928</v>
      </c>
      <c r="T140" s="85" t="s">
        <v>1476</v>
      </c>
      <c r="U140" s="85" t="s">
        <v>1477</v>
      </c>
      <c r="V140" s="85" t="s">
        <v>884</v>
      </c>
      <c r="W140" s="85" t="s">
        <v>931</v>
      </c>
      <c r="X140" s="85" t="s">
        <v>918</v>
      </c>
      <c r="Y140" s="85" t="s">
        <v>1028</v>
      </c>
      <c r="Z140" s="88">
        <v>0</v>
      </c>
      <c r="AA140" s="88">
        <v>0</v>
      </c>
      <c r="AB140" s="88">
        <v>0</v>
      </c>
      <c r="AC140" s="88">
        <v>81</v>
      </c>
      <c r="AD140" s="88">
        <v>81</v>
      </c>
      <c r="AE140" s="88">
        <v>0</v>
      </c>
      <c r="AF140" s="88">
        <v>0</v>
      </c>
      <c r="AG140" s="89">
        <v>144173</v>
      </c>
      <c r="AH140" s="87">
        <v>42005</v>
      </c>
      <c r="AI140" s="90">
        <v>2205132</v>
      </c>
      <c r="AJ140" s="91">
        <v>144065</v>
      </c>
      <c r="AK140" s="90">
        <v>100334</v>
      </c>
      <c r="AL140" s="89">
        <v>108</v>
      </c>
      <c r="AM140" s="89">
        <v>0</v>
      </c>
      <c r="AN140" s="89">
        <v>0</v>
      </c>
      <c r="AO140" s="89">
        <v>0</v>
      </c>
      <c r="AP140" s="89">
        <v>0</v>
      </c>
      <c r="AQ140" s="89">
        <v>0</v>
      </c>
      <c r="AR140" s="89">
        <v>0</v>
      </c>
      <c r="AS140" s="89">
        <v>0</v>
      </c>
      <c r="AT140" s="89">
        <v>0</v>
      </c>
      <c r="AU140" s="89">
        <v>4500000</v>
      </c>
      <c r="AV140" s="89">
        <v>0</v>
      </c>
      <c r="AW140" s="89">
        <v>2084122</v>
      </c>
      <c r="AX140" s="89">
        <v>280533</v>
      </c>
      <c r="AY140" s="89">
        <v>0</v>
      </c>
      <c r="AZ140" s="89">
        <v>0</v>
      </c>
      <c r="BA140" s="89">
        <v>112000</v>
      </c>
      <c r="BB140" s="89">
        <v>16000</v>
      </c>
      <c r="BC140" s="89">
        <v>0</v>
      </c>
      <c r="BD140" s="89">
        <v>0</v>
      </c>
      <c r="BE140" s="89">
        <v>0</v>
      </c>
      <c r="BF140" s="89">
        <v>0</v>
      </c>
      <c r="BG140" s="89">
        <v>0</v>
      </c>
      <c r="BH140" s="92">
        <v>4000000</v>
      </c>
      <c r="BI140" s="92">
        <v>54000000</v>
      </c>
      <c r="BJ140" s="85" t="s">
        <v>920</v>
      </c>
      <c r="BK140" s="88">
        <v>23</v>
      </c>
      <c r="BL140" s="88">
        <v>12</v>
      </c>
      <c r="BM140" s="89">
        <v>306800</v>
      </c>
      <c r="BN140" s="89">
        <v>3314540</v>
      </c>
      <c r="BO140" s="89">
        <v>7144894</v>
      </c>
      <c r="BP140" s="89">
        <v>7484.95</v>
      </c>
      <c r="BQ140" s="89">
        <v>21649</v>
      </c>
      <c r="BR140" s="89">
        <v>181907</v>
      </c>
      <c r="BS140" s="89">
        <v>453992</v>
      </c>
      <c r="BT140" s="88">
        <v>50</v>
      </c>
      <c r="BU140" s="88">
        <v>23</v>
      </c>
      <c r="BV140" s="88">
        <v>100</v>
      </c>
      <c r="BW140" s="88">
        <v>23</v>
      </c>
      <c r="BX140" s="85" t="s">
        <v>912</v>
      </c>
      <c r="BY140" s="85" t="s">
        <v>912</v>
      </c>
    </row>
    <row r="141" spans="1:107" ht="16.5" customHeight="1" x14ac:dyDescent="0.3">
      <c r="A141" s="85" t="s">
        <v>903</v>
      </c>
      <c r="B141" s="86" t="s">
        <v>903</v>
      </c>
      <c r="C141" s="86" t="s">
        <v>1478</v>
      </c>
      <c r="D141" s="87">
        <v>41821</v>
      </c>
      <c r="E141" s="87">
        <v>42156</v>
      </c>
      <c r="F141" s="85" t="s">
        <v>922</v>
      </c>
      <c r="G141" s="85" t="s">
        <v>958</v>
      </c>
      <c r="H141" s="85" t="s">
        <v>907</v>
      </c>
      <c r="I141" s="85" t="s">
        <v>1479</v>
      </c>
      <c r="J141" s="85" t="s">
        <v>1480</v>
      </c>
      <c r="K141" s="85" t="s">
        <v>1102</v>
      </c>
      <c r="L141">
        <v>2004</v>
      </c>
      <c r="M141" s="87">
        <v>38200</v>
      </c>
      <c r="N141" s="88" t="s">
        <v>1481</v>
      </c>
      <c r="O141" s="88" t="s">
        <v>912</v>
      </c>
      <c r="P141" s="88" t="s">
        <v>912</v>
      </c>
      <c r="Q141" s="88" t="s">
        <v>913</v>
      </c>
      <c r="R141" s="88" t="s">
        <v>914</v>
      </c>
      <c r="S141" s="85" t="s">
        <v>928</v>
      </c>
      <c r="T141" s="85" t="s">
        <v>1482</v>
      </c>
      <c r="U141" s="85" t="s">
        <v>1483</v>
      </c>
      <c r="V141" s="85" t="s">
        <v>884</v>
      </c>
      <c r="W141" s="85" t="s">
        <v>931</v>
      </c>
      <c r="X141" s="85" t="s">
        <v>1425</v>
      </c>
      <c r="Y141" s="85" t="s">
        <v>1028</v>
      </c>
      <c r="Z141" s="88">
        <v>0</v>
      </c>
      <c r="AA141" s="88">
        <v>0</v>
      </c>
      <c r="AB141" s="88">
        <v>0</v>
      </c>
      <c r="AC141" s="88">
        <v>0</v>
      </c>
      <c r="AD141" s="88">
        <v>0</v>
      </c>
      <c r="AE141" s="88">
        <v>0</v>
      </c>
      <c r="AF141" s="88">
        <v>0</v>
      </c>
      <c r="AG141" s="89">
        <v>9952</v>
      </c>
      <c r="AH141" s="87">
        <v>42005</v>
      </c>
      <c r="AI141" s="90">
        <v>894519</v>
      </c>
      <c r="AJ141" s="91">
        <v>9952</v>
      </c>
      <c r="AK141" s="90">
        <v>3572</v>
      </c>
      <c r="AL141" s="89">
        <v>0</v>
      </c>
      <c r="AM141" s="89">
        <v>0</v>
      </c>
      <c r="AN141" s="89">
        <v>0</v>
      </c>
      <c r="AO141" s="89">
        <v>0</v>
      </c>
      <c r="AP141" s="89">
        <v>0</v>
      </c>
      <c r="AQ141" s="89">
        <v>0</v>
      </c>
      <c r="AR141" s="89">
        <v>0</v>
      </c>
      <c r="AS141" s="89">
        <v>0</v>
      </c>
      <c r="AT141" s="89">
        <v>0</v>
      </c>
      <c r="AU141" s="89">
        <v>1061418</v>
      </c>
      <c r="AV141" s="89">
        <v>0</v>
      </c>
      <c r="AW141" s="89">
        <v>855432</v>
      </c>
      <c r="AX141" s="89">
        <v>118829</v>
      </c>
      <c r="AY141" s="89">
        <v>0</v>
      </c>
      <c r="AZ141" s="89">
        <v>0</v>
      </c>
      <c r="BA141" s="89">
        <v>32707</v>
      </c>
      <c r="BB141" s="89">
        <v>3918</v>
      </c>
      <c r="BC141" s="89">
        <v>0</v>
      </c>
      <c r="BD141" s="89">
        <v>0</v>
      </c>
      <c r="BE141" s="89">
        <v>0</v>
      </c>
      <c r="BF141" s="89">
        <v>0</v>
      </c>
      <c r="BG141" s="89">
        <v>0</v>
      </c>
      <c r="BH141" s="92">
        <v>4000000</v>
      </c>
      <c r="BI141" s="92">
        <v>10240720</v>
      </c>
      <c r="BJ141" s="85" t="s">
        <v>920</v>
      </c>
      <c r="BK141" s="88">
        <v>23</v>
      </c>
      <c r="BL141" s="88">
        <v>12</v>
      </c>
      <c r="BM141" s="89">
        <v>691120</v>
      </c>
      <c r="BN141" s="89">
        <v>1584130</v>
      </c>
      <c r="BO141" s="89">
        <v>3035088</v>
      </c>
      <c r="BP141" s="89">
        <v>793.2</v>
      </c>
      <c r="BQ141" s="89">
        <v>48769</v>
      </c>
      <c r="BR141" s="89">
        <v>4666</v>
      </c>
      <c r="BS141" s="89">
        <v>179941</v>
      </c>
      <c r="BT141" s="88">
        <v>50</v>
      </c>
      <c r="BU141" s="88">
        <v>23</v>
      </c>
      <c r="BV141" s="88">
        <v>100</v>
      </c>
      <c r="BW141" s="88">
        <v>23</v>
      </c>
      <c r="BX141" s="85" t="s">
        <v>912</v>
      </c>
      <c r="BY141" s="85" t="s">
        <v>912</v>
      </c>
    </row>
    <row r="142" spans="1:107" ht="16.5" customHeight="1" x14ac:dyDescent="0.3">
      <c r="A142" s="85" t="s">
        <v>903</v>
      </c>
      <c r="B142" s="86" t="s">
        <v>903</v>
      </c>
      <c r="C142" s="86" t="s">
        <v>1484</v>
      </c>
      <c r="D142" s="87">
        <v>41821</v>
      </c>
      <c r="E142" s="87">
        <v>42156</v>
      </c>
      <c r="F142" s="85" t="s">
        <v>922</v>
      </c>
      <c r="G142" s="85" t="s">
        <v>958</v>
      </c>
      <c r="H142" s="85" t="s">
        <v>907</v>
      </c>
      <c r="I142" s="85" t="s">
        <v>1485</v>
      </c>
      <c r="J142" s="85" t="s">
        <v>1486</v>
      </c>
      <c r="K142" s="85" t="s">
        <v>1487</v>
      </c>
      <c r="L142">
        <v>2004</v>
      </c>
      <c r="M142" s="87">
        <v>38200</v>
      </c>
      <c r="N142" s="88" t="s">
        <v>1488</v>
      </c>
      <c r="O142" s="88" t="s">
        <v>912</v>
      </c>
      <c r="P142" s="88" t="s">
        <v>912</v>
      </c>
      <c r="Q142" s="88" t="s">
        <v>913</v>
      </c>
      <c r="R142" s="88" t="s">
        <v>914</v>
      </c>
      <c r="S142" s="85" t="s">
        <v>928</v>
      </c>
      <c r="T142" s="85" t="s">
        <v>1482</v>
      </c>
      <c r="U142" s="85" t="s">
        <v>1489</v>
      </c>
      <c r="V142" s="85" t="s">
        <v>825</v>
      </c>
      <c r="W142" s="85" t="s">
        <v>931</v>
      </c>
      <c r="X142" s="85" t="s">
        <v>1324</v>
      </c>
      <c r="Y142" s="85" t="s">
        <v>1028</v>
      </c>
      <c r="Z142" s="88">
        <v>0</v>
      </c>
      <c r="AA142" s="88">
        <v>0</v>
      </c>
      <c r="AB142" s="88">
        <v>0</v>
      </c>
      <c r="AC142" s="88">
        <v>0</v>
      </c>
      <c r="AD142" s="88">
        <v>100</v>
      </c>
      <c r="AE142" s="88">
        <v>0</v>
      </c>
      <c r="AF142" s="88">
        <v>0</v>
      </c>
      <c r="AG142" s="89">
        <v>25092</v>
      </c>
      <c r="AH142" s="87">
        <v>42005</v>
      </c>
      <c r="AI142" s="90">
        <v>1330439</v>
      </c>
      <c r="AJ142" s="91">
        <v>736</v>
      </c>
      <c r="AK142" s="90">
        <v>1275579</v>
      </c>
      <c r="AL142" s="89">
        <v>24356</v>
      </c>
      <c r="AM142" s="89">
        <v>0</v>
      </c>
      <c r="AN142" s="89">
        <v>0</v>
      </c>
      <c r="AO142" s="89">
        <v>0</v>
      </c>
      <c r="AP142" s="89">
        <v>0</v>
      </c>
      <c r="AQ142" s="89">
        <v>0</v>
      </c>
      <c r="AR142" s="89">
        <v>0</v>
      </c>
      <c r="AS142" s="89">
        <v>0</v>
      </c>
      <c r="AT142" s="89">
        <v>0</v>
      </c>
      <c r="AU142" s="89">
        <v>4133176</v>
      </c>
      <c r="AV142" s="89">
        <v>0</v>
      </c>
      <c r="AW142" s="89">
        <v>2415597</v>
      </c>
      <c r="AX142" s="89">
        <v>480384</v>
      </c>
      <c r="AY142" s="89">
        <v>0</v>
      </c>
      <c r="AZ142" s="89">
        <v>0</v>
      </c>
      <c r="BA142" s="89">
        <v>165329</v>
      </c>
      <c r="BB142" s="89">
        <v>16533</v>
      </c>
      <c r="BC142" s="89">
        <v>0</v>
      </c>
      <c r="BD142" s="89">
        <v>0</v>
      </c>
      <c r="BE142" s="89">
        <v>0</v>
      </c>
      <c r="BF142" s="89">
        <v>0</v>
      </c>
      <c r="BG142" s="89">
        <v>0</v>
      </c>
      <c r="BH142" s="92">
        <v>4850000</v>
      </c>
      <c r="BI142" s="92">
        <v>20571935</v>
      </c>
      <c r="BJ142" s="85" t="s">
        <v>920</v>
      </c>
      <c r="BK142" s="88">
        <v>23</v>
      </c>
      <c r="BL142" s="88">
        <v>12</v>
      </c>
      <c r="BM142" s="89">
        <v>394200</v>
      </c>
      <c r="BN142" s="89">
        <v>2215500</v>
      </c>
      <c r="BO142" s="89">
        <v>5325443</v>
      </c>
      <c r="BP142" s="89">
        <v>66.05</v>
      </c>
      <c r="BQ142" s="89">
        <v>28507</v>
      </c>
      <c r="BR142" s="89">
        <v>592293</v>
      </c>
      <c r="BS142" s="89">
        <v>369854</v>
      </c>
      <c r="BT142" s="88">
        <v>50</v>
      </c>
      <c r="BU142" s="88">
        <v>23</v>
      </c>
      <c r="BV142" s="88">
        <v>100</v>
      </c>
      <c r="BW142" s="88">
        <v>23</v>
      </c>
      <c r="BX142" s="85" t="s">
        <v>912</v>
      </c>
      <c r="BY142" s="85" t="s">
        <v>912</v>
      </c>
    </row>
    <row r="143" spans="1:107" ht="16.5" customHeight="1" x14ac:dyDescent="0.3">
      <c r="A143" s="85" t="s">
        <v>418</v>
      </c>
      <c r="B143" s="86" t="s">
        <v>725</v>
      </c>
      <c r="C143" s="86" t="s">
        <v>2671</v>
      </c>
      <c r="D143" s="87">
        <v>41640</v>
      </c>
      <c r="E143" s="87">
        <v>41974</v>
      </c>
      <c r="F143" s="85" t="s">
        <v>2630</v>
      </c>
      <c r="G143" s="85" t="s">
        <v>2631</v>
      </c>
      <c r="H143" s="85" t="s">
        <v>2632</v>
      </c>
      <c r="I143" s="85" t="s">
        <v>2672</v>
      </c>
      <c r="J143" s="85" t="s">
        <v>2673</v>
      </c>
      <c r="K143" s="85" t="s">
        <v>2674</v>
      </c>
      <c r="L143">
        <v>2006</v>
      </c>
      <c r="M143" s="87">
        <v>38930</v>
      </c>
      <c r="N143" s="88" t="s">
        <v>2675</v>
      </c>
      <c r="O143" s="88" t="s">
        <v>912</v>
      </c>
      <c r="P143" s="88" t="s">
        <v>912</v>
      </c>
      <c r="Q143" s="88" t="s">
        <v>2181</v>
      </c>
      <c r="R143" s="88" t="s">
        <v>2320</v>
      </c>
      <c r="S143" s="85" t="s">
        <v>506</v>
      </c>
      <c r="T143" s="85" t="s">
        <v>2676</v>
      </c>
      <c r="U143" s="85" t="s">
        <v>2677</v>
      </c>
      <c r="V143" s="85" t="s">
        <v>681</v>
      </c>
      <c r="W143" s="85" t="s">
        <v>931</v>
      </c>
      <c r="X143" s="85" t="s">
        <v>918</v>
      </c>
      <c r="Y143" s="85" t="s">
        <v>965</v>
      </c>
      <c r="Z143" s="88">
        <v>0</v>
      </c>
      <c r="AA143" s="88">
        <v>0</v>
      </c>
      <c r="AB143" s="88">
        <v>0</v>
      </c>
      <c r="AC143" s="88">
        <v>0</v>
      </c>
      <c r="AD143" s="88">
        <v>0</v>
      </c>
      <c r="AE143" s="88">
        <v>0</v>
      </c>
      <c r="AF143" s="88">
        <v>0</v>
      </c>
      <c r="AG143" s="89">
        <v>0</v>
      </c>
      <c r="AH143" s="87">
        <v>42005</v>
      </c>
      <c r="AI143" s="90">
        <v>373429</v>
      </c>
      <c r="AJ143" s="91">
        <v>0</v>
      </c>
      <c r="AK143" s="90">
        <v>626090</v>
      </c>
      <c r="AL143" s="89">
        <v>0</v>
      </c>
      <c r="AM143" s="89">
        <v>158950</v>
      </c>
      <c r="AN143" s="89">
        <v>0</v>
      </c>
      <c r="AO143" s="89">
        <v>588351</v>
      </c>
      <c r="AP143" s="89">
        <v>0</v>
      </c>
      <c r="AQ143" s="89">
        <v>1256374</v>
      </c>
      <c r="AR143" s="89">
        <v>0</v>
      </c>
      <c r="AS143" s="89">
        <v>2682611</v>
      </c>
      <c r="AT143" s="89">
        <v>0</v>
      </c>
      <c r="AU143" s="89">
        <v>946925</v>
      </c>
      <c r="AV143" s="89">
        <v>0</v>
      </c>
      <c r="AW143" s="89">
        <v>7272905</v>
      </c>
      <c r="AX143" s="89">
        <v>6140806</v>
      </c>
      <c r="AY143" s="89">
        <v>6081885</v>
      </c>
      <c r="AZ143" s="89">
        <v>0</v>
      </c>
      <c r="BA143" s="89">
        <v>0</v>
      </c>
      <c r="BB143" s="89">
        <v>0</v>
      </c>
      <c r="BC143" s="89">
        <v>3697500</v>
      </c>
      <c r="BD143" s="89">
        <v>2800000</v>
      </c>
      <c r="BE143" s="89">
        <v>2426165</v>
      </c>
      <c r="BF143" s="89">
        <v>847068</v>
      </c>
      <c r="BG143" s="89">
        <v>0</v>
      </c>
      <c r="BH143" s="92">
        <v>9770733</v>
      </c>
      <c r="BI143" s="92">
        <v>9770733</v>
      </c>
      <c r="BJ143" s="85" t="s">
        <v>1325</v>
      </c>
      <c r="BK143" s="88">
        <v>22</v>
      </c>
      <c r="BL143" s="88">
        <v>15</v>
      </c>
      <c r="BM143" s="89">
        <v>1539890</v>
      </c>
      <c r="BN143" s="89">
        <v>1049790</v>
      </c>
      <c r="BO143" s="89">
        <v>4331497</v>
      </c>
      <c r="BP143" s="89">
        <v>231210.53</v>
      </c>
      <c r="BQ143" s="89">
        <v>0</v>
      </c>
      <c r="BR143" s="89">
        <v>554371</v>
      </c>
      <c r="BS143" s="89">
        <v>275897</v>
      </c>
      <c r="BT143" s="88">
        <v>50</v>
      </c>
      <c r="BU143" s="88">
        <v>22</v>
      </c>
      <c r="BV143" s="88">
        <v>100</v>
      </c>
      <c r="BW143" s="88">
        <v>22</v>
      </c>
      <c r="BX143" s="85" t="s">
        <v>912</v>
      </c>
      <c r="BY143" s="85" t="s">
        <v>912</v>
      </c>
    </row>
    <row r="144" spans="1:107" ht="16.5" customHeight="1" x14ac:dyDescent="0.3">
      <c r="A144" s="123" t="s">
        <v>599</v>
      </c>
      <c r="B144" s="86" t="s">
        <v>725</v>
      </c>
      <c r="C144" s="123" t="s">
        <v>2587</v>
      </c>
      <c r="D144" s="124">
        <v>40725</v>
      </c>
      <c r="E144" s="124">
        <v>41090</v>
      </c>
      <c r="F144" s="123" t="s">
        <v>2588</v>
      </c>
      <c r="G144" s="123" t="s">
        <v>2589</v>
      </c>
      <c r="H144" s="123" t="s">
        <v>2590</v>
      </c>
      <c r="I144" s="123" t="s">
        <v>2591</v>
      </c>
      <c r="J144" s="123" t="s">
        <v>912</v>
      </c>
      <c r="K144" s="123" t="s">
        <v>912</v>
      </c>
      <c r="L144">
        <v>1996</v>
      </c>
      <c r="M144" s="87">
        <v>35355</v>
      </c>
      <c r="N144" s="125" t="s">
        <v>2592</v>
      </c>
      <c r="O144" s="125" t="s">
        <v>2593</v>
      </c>
      <c r="P144" s="125" t="s">
        <v>2594</v>
      </c>
      <c r="Q144" s="125" t="s">
        <v>2050</v>
      </c>
      <c r="R144" s="125" t="s">
        <v>2017</v>
      </c>
      <c r="S144" s="123" t="s">
        <v>2595</v>
      </c>
      <c r="T144" s="123" t="s">
        <v>2596</v>
      </c>
      <c r="U144" s="123" t="s">
        <v>2597</v>
      </c>
      <c r="V144" s="123" t="s">
        <v>681</v>
      </c>
      <c r="W144" s="123" t="s">
        <v>1081</v>
      </c>
      <c r="X144" s="123" t="s">
        <v>1425</v>
      </c>
      <c r="Y144" s="123" t="s">
        <v>1093</v>
      </c>
      <c r="Z144" s="125">
        <v>0</v>
      </c>
      <c r="AA144" s="125">
        <v>0</v>
      </c>
      <c r="AB144" s="125">
        <v>0</v>
      </c>
      <c r="AC144" s="125">
        <v>0</v>
      </c>
      <c r="AD144" s="127"/>
      <c r="AE144" s="125">
        <v>0</v>
      </c>
      <c r="AF144" s="127"/>
      <c r="AG144" s="126">
        <v>203397</v>
      </c>
      <c r="AH144" s="124">
        <v>41090</v>
      </c>
      <c r="AI144" s="126">
        <v>979898</v>
      </c>
      <c r="AJ144" s="126">
        <v>0</v>
      </c>
      <c r="AK144" s="126">
        <v>509686</v>
      </c>
      <c r="AL144" s="126">
        <v>0</v>
      </c>
      <c r="AM144" s="126">
        <v>50000</v>
      </c>
      <c r="AN144" s="126">
        <v>0</v>
      </c>
      <c r="AO144" s="126">
        <v>515000</v>
      </c>
      <c r="AP144" s="126">
        <v>0</v>
      </c>
      <c r="AQ144" s="126">
        <v>635000</v>
      </c>
      <c r="AR144" s="126">
        <v>0</v>
      </c>
      <c r="AS144" s="126">
        <v>0</v>
      </c>
      <c r="AT144" s="126">
        <v>0</v>
      </c>
      <c r="AU144" s="126">
        <v>0</v>
      </c>
      <c r="AV144" s="126">
        <v>0</v>
      </c>
      <c r="AW144" s="126">
        <v>1528018</v>
      </c>
      <c r="AX144" s="126">
        <v>151432</v>
      </c>
      <c r="AY144" s="126">
        <v>1200000</v>
      </c>
      <c r="AZ144" s="126">
        <v>0</v>
      </c>
      <c r="BA144" s="126">
        <v>28000</v>
      </c>
      <c r="BB144" s="126">
        <v>0</v>
      </c>
      <c r="BC144" s="126">
        <v>50000</v>
      </c>
      <c r="BD144" s="126">
        <v>635000</v>
      </c>
      <c r="BE144" s="126">
        <v>515000</v>
      </c>
      <c r="BF144" s="126">
        <v>0</v>
      </c>
      <c r="BG144" s="126">
        <v>0</v>
      </c>
      <c r="BH144" s="126">
        <v>1200000</v>
      </c>
      <c r="BI144" s="126">
        <v>5615653</v>
      </c>
      <c r="BJ144" s="123" t="s">
        <v>2032</v>
      </c>
      <c r="BK144" s="125">
        <v>4</v>
      </c>
      <c r="BL144" s="125">
        <v>1</v>
      </c>
      <c r="BM144" s="126">
        <v>866020</v>
      </c>
      <c r="BN144" s="126">
        <v>1363710</v>
      </c>
      <c r="BO144" s="126">
        <v>1800000</v>
      </c>
      <c r="BP144" s="126">
        <v>0</v>
      </c>
      <c r="BQ144" s="126">
        <v>28181</v>
      </c>
      <c r="BR144" s="126">
        <v>25000</v>
      </c>
      <c r="BS144" s="126">
        <v>115000</v>
      </c>
      <c r="BT144" s="125">
        <v>50</v>
      </c>
      <c r="BU144" s="125">
        <v>12</v>
      </c>
      <c r="BV144" s="125">
        <v>100</v>
      </c>
      <c r="BW144" s="125">
        <v>12</v>
      </c>
      <c r="BX144" s="123" t="s">
        <v>912</v>
      </c>
      <c r="BY144" s="123" t="s">
        <v>912</v>
      </c>
    </row>
    <row r="145" spans="1:107" ht="16.5" customHeight="1" x14ac:dyDescent="0.3">
      <c r="A145" s="115" t="s">
        <v>441</v>
      </c>
      <c r="B145" s="94" t="s">
        <v>725</v>
      </c>
      <c r="C145" s="115" t="s">
        <v>2395</v>
      </c>
      <c r="D145" s="160">
        <v>39356</v>
      </c>
      <c r="E145" s="160">
        <v>39721</v>
      </c>
      <c r="F145" s="115" t="s">
        <v>2396</v>
      </c>
      <c r="G145" s="115" t="s">
        <v>2397</v>
      </c>
      <c r="H145" s="115" t="s">
        <v>2398</v>
      </c>
      <c r="I145" s="115" t="s">
        <v>2399</v>
      </c>
      <c r="J145" s="115" t="s">
        <v>2400</v>
      </c>
      <c r="K145" s="115" t="s">
        <v>2401</v>
      </c>
      <c r="L145">
        <v>1994</v>
      </c>
      <c r="M145" s="87">
        <v>34669</v>
      </c>
      <c r="N145" s="118" t="s">
        <v>2402</v>
      </c>
      <c r="O145" s="118" t="s">
        <v>2403</v>
      </c>
      <c r="P145" s="118" t="s">
        <v>2404</v>
      </c>
      <c r="Q145" s="118" t="s">
        <v>2279</v>
      </c>
      <c r="R145" s="118" t="s">
        <v>1868</v>
      </c>
      <c r="S145" s="115" t="s">
        <v>2126</v>
      </c>
      <c r="T145" s="115" t="s">
        <v>2405</v>
      </c>
      <c r="U145" s="115" t="s">
        <v>2406</v>
      </c>
      <c r="V145" s="86" t="s">
        <v>681</v>
      </c>
      <c r="W145" s="115" t="s">
        <v>1081</v>
      </c>
      <c r="X145" s="115" t="s">
        <v>918</v>
      </c>
      <c r="Y145" s="115" t="s">
        <v>2407</v>
      </c>
      <c r="Z145" s="118">
        <v>0</v>
      </c>
      <c r="AA145" s="118">
        <v>0</v>
      </c>
      <c r="AB145" s="118">
        <v>0</v>
      </c>
      <c r="AC145" s="118">
        <v>600</v>
      </c>
      <c r="AD145" s="118">
        <v>1161</v>
      </c>
      <c r="AE145" s="118">
        <v>0</v>
      </c>
      <c r="AF145" s="118">
        <v>0</v>
      </c>
      <c r="AG145" s="120">
        <v>1244699</v>
      </c>
      <c r="AH145" s="160">
        <v>39538</v>
      </c>
      <c r="AI145" s="121">
        <v>8068106</v>
      </c>
      <c r="AJ145" s="121">
        <v>398304</v>
      </c>
      <c r="AK145" s="121">
        <v>17023424</v>
      </c>
      <c r="AL145" s="120">
        <v>846395</v>
      </c>
      <c r="AM145" s="120">
        <v>1933093</v>
      </c>
      <c r="AN145" s="120">
        <v>0</v>
      </c>
      <c r="AO145" s="120">
        <v>2634789</v>
      </c>
      <c r="AP145" s="120">
        <v>0</v>
      </c>
      <c r="AQ145" s="120">
        <v>1702573</v>
      </c>
      <c r="AR145" s="120">
        <v>0</v>
      </c>
      <c r="AS145" s="120">
        <v>6616483</v>
      </c>
      <c r="AT145" s="120">
        <v>0</v>
      </c>
      <c r="AU145" s="120">
        <v>1500313</v>
      </c>
      <c r="AV145" s="120">
        <v>0</v>
      </c>
      <c r="AW145" s="120">
        <v>28421576</v>
      </c>
      <c r="AX145" s="120">
        <v>5747539</v>
      </c>
      <c r="AY145" s="120">
        <v>11128491</v>
      </c>
      <c r="AZ145" s="120">
        <v>0</v>
      </c>
      <c r="BA145" s="120">
        <v>148000</v>
      </c>
      <c r="BB145" s="120">
        <v>0</v>
      </c>
      <c r="BC145" s="120">
        <v>4000000</v>
      </c>
      <c r="BD145" s="120">
        <v>6560000</v>
      </c>
      <c r="BE145" s="120">
        <v>870000</v>
      </c>
      <c r="BF145" s="120">
        <v>4000000</v>
      </c>
      <c r="BG145" s="120">
        <v>0</v>
      </c>
      <c r="BH145" s="122">
        <v>15430000</v>
      </c>
      <c r="BI145" s="122">
        <v>57000000</v>
      </c>
      <c r="BJ145" s="115" t="s">
        <v>2408</v>
      </c>
      <c r="BK145" s="118">
        <v>23</v>
      </c>
      <c r="BL145" s="118">
        <v>0</v>
      </c>
      <c r="BM145" s="120">
        <v>3585250</v>
      </c>
      <c r="BN145" s="120">
        <v>19688720</v>
      </c>
      <c r="BO145" s="120">
        <v>21322836</v>
      </c>
      <c r="BP145" s="120">
        <v>52611</v>
      </c>
      <c r="BQ145" s="120">
        <v>33861</v>
      </c>
      <c r="BR145" s="120">
        <v>2688114</v>
      </c>
      <c r="BS145" s="120">
        <v>2258229</v>
      </c>
      <c r="BT145" s="118">
        <v>0</v>
      </c>
      <c r="BU145" s="118">
        <v>18</v>
      </c>
      <c r="BV145" s="118">
        <v>0</v>
      </c>
      <c r="BW145" s="118">
        <v>18</v>
      </c>
      <c r="BX145" s="115" t="s">
        <v>2409</v>
      </c>
      <c r="BY145" s="115" t="s">
        <v>912</v>
      </c>
      <c r="BZ145" s="86">
        <v>2008</v>
      </c>
      <c r="DA145" s="158"/>
      <c r="DB145" s="158"/>
      <c r="DC145" s="158"/>
    </row>
    <row r="146" spans="1:107" ht="16.5" customHeight="1" x14ac:dyDescent="0.3">
      <c r="A146" s="85" t="s">
        <v>502</v>
      </c>
      <c r="B146" s="86" t="s">
        <v>725</v>
      </c>
      <c r="C146" s="86" t="s">
        <v>2053</v>
      </c>
      <c r="D146" s="87">
        <v>41640</v>
      </c>
      <c r="E146" s="87">
        <v>41974</v>
      </c>
      <c r="F146" s="85" t="s">
        <v>2054</v>
      </c>
      <c r="G146" s="85" t="s">
        <v>2008</v>
      </c>
      <c r="H146" s="85" t="s">
        <v>2009</v>
      </c>
      <c r="I146" s="85" t="s">
        <v>2055</v>
      </c>
      <c r="J146" s="85" t="s">
        <v>2056</v>
      </c>
      <c r="K146" s="85" t="s">
        <v>2057</v>
      </c>
      <c r="L146">
        <v>2000</v>
      </c>
      <c r="M146" s="87">
        <v>36861</v>
      </c>
      <c r="N146" s="88" t="s">
        <v>2058</v>
      </c>
      <c r="O146" s="88" t="s">
        <v>912</v>
      </c>
      <c r="P146" s="88" t="s">
        <v>912</v>
      </c>
      <c r="Q146" s="88" t="s">
        <v>2016</v>
      </c>
      <c r="R146" s="88" t="s">
        <v>2017</v>
      </c>
      <c r="S146" s="85" t="s">
        <v>2018</v>
      </c>
      <c r="T146" s="85" t="s">
        <v>2059</v>
      </c>
      <c r="U146" s="85" t="s">
        <v>2060</v>
      </c>
      <c r="V146" s="85" t="s">
        <v>941</v>
      </c>
      <c r="W146" s="85" t="s">
        <v>931</v>
      </c>
      <c r="X146" s="85" t="s">
        <v>1425</v>
      </c>
      <c r="Y146" s="85" t="s">
        <v>1135</v>
      </c>
      <c r="Z146" s="88">
        <v>0</v>
      </c>
      <c r="AA146" s="88">
        <v>0</v>
      </c>
      <c r="AB146" s="88">
        <v>0</v>
      </c>
      <c r="AC146" s="88">
        <v>0</v>
      </c>
      <c r="AD146" s="88">
        <v>860</v>
      </c>
      <c r="AE146" s="88">
        <v>0</v>
      </c>
      <c r="AF146" s="88">
        <v>0</v>
      </c>
      <c r="AG146" s="89">
        <v>0</v>
      </c>
      <c r="AH146" s="87">
        <v>42005</v>
      </c>
      <c r="AI146" s="90">
        <v>6417622</v>
      </c>
      <c r="AJ146" s="91">
        <v>0</v>
      </c>
      <c r="AK146" s="90">
        <v>6410742</v>
      </c>
      <c r="AL146" s="89">
        <v>0</v>
      </c>
      <c r="AM146" s="89">
        <v>2750000</v>
      </c>
      <c r="AN146" s="89">
        <v>0</v>
      </c>
      <c r="AO146" s="89">
        <v>5850000</v>
      </c>
      <c r="AP146" s="89">
        <v>0</v>
      </c>
      <c r="AQ146" s="89">
        <v>0</v>
      </c>
      <c r="AR146" s="89">
        <v>0</v>
      </c>
      <c r="AS146" s="89">
        <v>10000000</v>
      </c>
      <c r="AT146" s="89">
        <v>0</v>
      </c>
      <c r="AU146" s="89">
        <v>1000000</v>
      </c>
      <c r="AV146" s="89">
        <v>0</v>
      </c>
      <c r="AW146" s="89">
        <v>13413271</v>
      </c>
      <c r="AX146" s="89">
        <v>1314815</v>
      </c>
      <c r="AY146" s="89">
        <v>19600000</v>
      </c>
      <c r="AZ146" s="89">
        <v>0</v>
      </c>
      <c r="BA146" s="89">
        <v>90000</v>
      </c>
      <c r="BB146" s="89">
        <v>0</v>
      </c>
      <c r="BC146" s="89">
        <v>8600000</v>
      </c>
      <c r="BD146" s="89">
        <v>10000000</v>
      </c>
      <c r="BE146" s="89">
        <v>1000000</v>
      </c>
      <c r="BF146" s="89">
        <v>0</v>
      </c>
      <c r="BG146" s="89">
        <v>0</v>
      </c>
      <c r="BH146" s="92">
        <v>19600000</v>
      </c>
      <c r="BI146" s="92">
        <v>133683000</v>
      </c>
      <c r="BJ146" s="85" t="s">
        <v>1325</v>
      </c>
      <c r="BK146" s="88">
        <v>9</v>
      </c>
      <c r="BL146" s="88">
        <v>9</v>
      </c>
      <c r="BM146" s="89">
        <v>3246980</v>
      </c>
      <c r="BN146" s="89">
        <v>15163010</v>
      </c>
      <c r="BO146" s="89">
        <v>27058124</v>
      </c>
      <c r="BP146" s="89">
        <v>300006</v>
      </c>
      <c r="BQ146" s="89">
        <v>177772</v>
      </c>
      <c r="BR146" s="89">
        <v>893291</v>
      </c>
      <c r="BS146" s="89">
        <v>1997670</v>
      </c>
      <c r="BT146" s="88">
        <v>50</v>
      </c>
      <c r="BU146" s="88">
        <v>23</v>
      </c>
      <c r="BV146" s="88">
        <v>100</v>
      </c>
      <c r="BW146" s="88">
        <v>23</v>
      </c>
      <c r="BX146" s="85" t="s">
        <v>912</v>
      </c>
      <c r="BY146" s="85" t="s">
        <v>912</v>
      </c>
    </row>
    <row r="147" spans="1:107" ht="16.5" customHeight="1" x14ac:dyDescent="0.3">
      <c r="A147" s="85" t="s">
        <v>903</v>
      </c>
      <c r="B147" s="86" t="s">
        <v>903</v>
      </c>
      <c r="C147" s="86" t="s">
        <v>1490</v>
      </c>
      <c r="D147" s="87">
        <v>41821</v>
      </c>
      <c r="E147" s="87">
        <v>42156</v>
      </c>
      <c r="F147" s="85" t="s">
        <v>922</v>
      </c>
      <c r="G147" s="85" t="s">
        <v>923</v>
      </c>
      <c r="H147" s="85" t="s">
        <v>907</v>
      </c>
      <c r="I147" s="85" t="s">
        <v>1491</v>
      </c>
      <c r="J147" s="85" t="s">
        <v>1492</v>
      </c>
      <c r="K147" s="85" t="s">
        <v>1180</v>
      </c>
      <c r="L147">
        <v>2009</v>
      </c>
      <c r="M147" s="87">
        <v>39845</v>
      </c>
      <c r="N147" s="88" t="s">
        <v>1493</v>
      </c>
      <c r="O147" s="88" t="s">
        <v>912</v>
      </c>
      <c r="P147" s="88" t="s">
        <v>912</v>
      </c>
      <c r="Q147" s="88" t="s">
        <v>937</v>
      </c>
      <c r="R147" s="88" t="s">
        <v>938</v>
      </c>
      <c r="S147" s="85" t="s">
        <v>928</v>
      </c>
      <c r="T147" s="85" t="s">
        <v>1494</v>
      </c>
      <c r="U147" s="85" t="s">
        <v>1495</v>
      </c>
      <c r="V147" s="85" t="s">
        <v>884</v>
      </c>
      <c r="W147" s="85" t="s">
        <v>931</v>
      </c>
      <c r="X147" s="85" t="s">
        <v>918</v>
      </c>
      <c r="Y147" s="85" t="s">
        <v>1028</v>
      </c>
      <c r="Z147" s="88">
        <v>0</v>
      </c>
      <c r="AA147" s="88">
        <v>0</v>
      </c>
      <c r="AB147" s="88">
        <v>0</v>
      </c>
      <c r="AC147" s="88">
        <v>58</v>
      </c>
      <c r="AD147" s="88">
        <v>30</v>
      </c>
      <c r="AE147" s="88">
        <v>0</v>
      </c>
      <c r="AF147" s="88">
        <v>0</v>
      </c>
      <c r="AG147" s="89">
        <v>21033</v>
      </c>
      <c r="AH147" s="87">
        <v>42005</v>
      </c>
      <c r="AI147" s="90">
        <v>158327</v>
      </c>
      <c r="AJ147" s="91">
        <v>21030</v>
      </c>
      <c r="AK147" s="90">
        <v>70534</v>
      </c>
      <c r="AL147" s="89">
        <v>3</v>
      </c>
      <c r="AM147" s="89">
        <v>0</v>
      </c>
      <c r="AN147" s="89">
        <v>0</v>
      </c>
      <c r="AO147" s="89">
        <v>0</v>
      </c>
      <c r="AP147" s="89">
        <v>0</v>
      </c>
      <c r="AQ147" s="89">
        <v>0</v>
      </c>
      <c r="AR147" s="89">
        <v>0</v>
      </c>
      <c r="AS147" s="89">
        <v>0</v>
      </c>
      <c r="AT147" s="89">
        <v>0</v>
      </c>
      <c r="AU147" s="89">
        <v>744389.5</v>
      </c>
      <c r="AV147" s="89">
        <v>0</v>
      </c>
      <c r="AW147" s="89">
        <v>205218</v>
      </c>
      <c r="AX147" s="89">
        <v>160828</v>
      </c>
      <c r="AY147" s="89">
        <v>0</v>
      </c>
      <c r="AZ147" s="89">
        <v>0</v>
      </c>
      <c r="BA147" s="89">
        <v>2610</v>
      </c>
      <c r="BB147" s="89">
        <v>2610</v>
      </c>
      <c r="BC147" s="89">
        <v>0</v>
      </c>
      <c r="BD147" s="89">
        <v>0</v>
      </c>
      <c r="BE147" s="89">
        <v>0</v>
      </c>
      <c r="BF147" s="89">
        <v>0</v>
      </c>
      <c r="BG147" s="89">
        <v>0</v>
      </c>
      <c r="BH147" s="92">
        <v>700000</v>
      </c>
      <c r="BI147" s="92">
        <v>5609529</v>
      </c>
      <c r="BJ147" s="85" t="s">
        <v>920</v>
      </c>
      <c r="BK147" s="88">
        <v>23</v>
      </c>
      <c r="BL147" s="88">
        <v>17</v>
      </c>
      <c r="BM147" s="89">
        <v>290300</v>
      </c>
      <c r="BN147" s="89">
        <v>409470</v>
      </c>
      <c r="BO147" s="89">
        <v>1602422</v>
      </c>
      <c r="BP147" s="89">
        <v>0</v>
      </c>
      <c r="BQ147" s="89">
        <v>18739</v>
      </c>
      <c r="BR147" s="89">
        <v>219212</v>
      </c>
      <c r="BS147" s="89">
        <v>84695</v>
      </c>
      <c r="BT147" s="88">
        <v>50</v>
      </c>
      <c r="BU147" s="88">
        <v>23</v>
      </c>
      <c r="BV147" s="88">
        <v>100</v>
      </c>
      <c r="BW147" s="88">
        <v>23</v>
      </c>
      <c r="BX147" s="85" t="s">
        <v>912</v>
      </c>
      <c r="BY147" s="85" t="s">
        <v>912</v>
      </c>
    </row>
    <row r="148" spans="1:107" ht="16.5" customHeight="1" x14ac:dyDescent="0.3">
      <c r="A148" s="85" t="s">
        <v>903</v>
      </c>
      <c r="B148" s="86" t="s">
        <v>903</v>
      </c>
      <c r="C148" s="86" t="s">
        <v>1496</v>
      </c>
      <c r="D148" s="87">
        <v>41821</v>
      </c>
      <c r="E148" s="87">
        <v>42156</v>
      </c>
      <c r="F148" s="85" t="s">
        <v>905</v>
      </c>
      <c r="G148" s="85" t="s">
        <v>906</v>
      </c>
      <c r="H148" s="85" t="s">
        <v>907</v>
      </c>
      <c r="I148" s="85" t="s">
        <v>996</v>
      </c>
      <c r="J148" s="85" t="s">
        <v>997</v>
      </c>
      <c r="K148" s="85" t="s">
        <v>998</v>
      </c>
      <c r="L148">
        <v>2004</v>
      </c>
      <c r="M148" s="87">
        <v>38322</v>
      </c>
      <c r="N148" s="88" t="s">
        <v>1475</v>
      </c>
      <c r="O148" s="88" t="s">
        <v>912</v>
      </c>
      <c r="P148" s="88" t="s">
        <v>912</v>
      </c>
      <c r="Q148" s="88" t="s">
        <v>947</v>
      </c>
      <c r="R148" s="88" t="s">
        <v>914</v>
      </c>
      <c r="S148" s="85" t="s">
        <v>903</v>
      </c>
      <c r="T148" s="85" t="s">
        <v>1497</v>
      </c>
      <c r="U148" s="85" t="s">
        <v>1498</v>
      </c>
      <c r="V148" s="85" t="s">
        <v>884</v>
      </c>
      <c r="W148" s="85" t="s">
        <v>931</v>
      </c>
      <c r="X148" s="85" t="s">
        <v>918</v>
      </c>
      <c r="Y148" s="85" t="s">
        <v>919</v>
      </c>
      <c r="Z148" s="88">
        <v>0</v>
      </c>
      <c r="AA148" s="88">
        <v>0</v>
      </c>
      <c r="AB148" s="88">
        <v>0</v>
      </c>
      <c r="AC148" s="88">
        <v>0</v>
      </c>
      <c r="AD148" s="88">
        <v>0</v>
      </c>
      <c r="AE148" s="88">
        <v>0</v>
      </c>
      <c r="AF148" s="88">
        <v>0</v>
      </c>
      <c r="AG148" s="89">
        <v>2104</v>
      </c>
      <c r="AH148" s="87">
        <v>42005</v>
      </c>
      <c r="AI148" s="90">
        <v>352677</v>
      </c>
      <c r="AJ148" s="91">
        <v>2104</v>
      </c>
      <c r="AK148" s="90">
        <v>0</v>
      </c>
      <c r="AL148" s="89">
        <v>0</v>
      </c>
      <c r="AM148" s="89">
        <v>0</v>
      </c>
      <c r="AN148" s="89">
        <v>0</v>
      </c>
      <c r="AO148" s="89">
        <v>0</v>
      </c>
      <c r="AP148" s="89">
        <v>0</v>
      </c>
      <c r="AQ148" s="89">
        <v>0</v>
      </c>
      <c r="AR148" s="89">
        <v>0</v>
      </c>
      <c r="AS148" s="89">
        <v>0</v>
      </c>
      <c r="AT148" s="89">
        <v>0</v>
      </c>
      <c r="AU148" s="89">
        <v>863100</v>
      </c>
      <c r="AV148" s="89">
        <v>0</v>
      </c>
      <c r="AW148" s="89">
        <v>332895</v>
      </c>
      <c r="AX148" s="89">
        <v>60405</v>
      </c>
      <c r="AY148" s="89">
        <v>0</v>
      </c>
      <c r="AZ148" s="89">
        <v>0</v>
      </c>
      <c r="BA148" s="89">
        <v>17678</v>
      </c>
      <c r="BB148" s="89">
        <v>3084</v>
      </c>
      <c r="BC148" s="89">
        <v>0</v>
      </c>
      <c r="BD148" s="89">
        <v>0</v>
      </c>
      <c r="BE148" s="89">
        <v>0</v>
      </c>
      <c r="BF148" s="89">
        <v>0</v>
      </c>
      <c r="BG148" s="89">
        <v>0</v>
      </c>
      <c r="BH148" s="92">
        <v>825000</v>
      </c>
      <c r="BI148" s="92">
        <v>4592938</v>
      </c>
      <c r="BJ148" s="85" t="s">
        <v>920</v>
      </c>
      <c r="BK148" s="88">
        <v>23</v>
      </c>
      <c r="BL148" s="88">
        <v>13</v>
      </c>
      <c r="BM148" s="89">
        <v>33140</v>
      </c>
      <c r="BN148" s="89">
        <v>802410</v>
      </c>
      <c r="BO148" s="89">
        <v>2135664</v>
      </c>
      <c r="BP148" s="89">
        <v>187.42</v>
      </c>
      <c r="BQ148" s="89">
        <v>2134.0500000000002</v>
      </c>
      <c r="BR148" s="89">
        <v>0</v>
      </c>
      <c r="BS148" s="89">
        <v>150703</v>
      </c>
      <c r="BT148" s="88">
        <v>0</v>
      </c>
      <c r="BU148" s="88">
        <v>0</v>
      </c>
      <c r="BV148" s="88">
        <v>100</v>
      </c>
      <c r="BW148" s="88">
        <v>23</v>
      </c>
      <c r="BX148" s="85" t="s">
        <v>912</v>
      </c>
      <c r="BY148" s="85" t="s">
        <v>912</v>
      </c>
    </row>
    <row r="149" spans="1:107" ht="16.5" customHeight="1" x14ac:dyDescent="0.3">
      <c r="A149" s="85" t="s">
        <v>903</v>
      </c>
      <c r="B149" s="86" t="s">
        <v>903</v>
      </c>
      <c r="C149" s="86" t="s">
        <v>1499</v>
      </c>
      <c r="D149" s="87">
        <v>41821</v>
      </c>
      <c r="E149" s="87">
        <v>42156</v>
      </c>
      <c r="F149" s="85" t="s">
        <v>922</v>
      </c>
      <c r="G149" s="85" t="s">
        <v>923</v>
      </c>
      <c r="H149" s="85" t="s">
        <v>907</v>
      </c>
      <c r="I149" s="85" t="s">
        <v>1405</v>
      </c>
      <c r="J149" s="85" t="s">
        <v>925</v>
      </c>
      <c r="K149" s="85" t="s">
        <v>1146</v>
      </c>
      <c r="L149">
        <v>2005</v>
      </c>
      <c r="M149" s="87">
        <v>38565</v>
      </c>
      <c r="N149" s="88" t="s">
        <v>1500</v>
      </c>
      <c r="O149" s="88" t="s">
        <v>912</v>
      </c>
      <c r="P149" s="88" t="s">
        <v>912</v>
      </c>
      <c r="Q149" s="88" t="s">
        <v>947</v>
      </c>
      <c r="R149" s="88" t="s">
        <v>914</v>
      </c>
      <c r="S149" s="85" t="s">
        <v>928</v>
      </c>
      <c r="T149" s="85" t="s">
        <v>1501</v>
      </c>
      <c r="U149" s="85" t="s">
        <v>1050</v>
      </c>
      <c r="V149" s="85" t="s">
        <v>884</v>
      </c>
      <c r="W149" s="85" t="s">
        <v>931</v>
      </c>
      <c r="X149" s="85" t="s">
        <v>918</v>
      </c>
      <c r="Y149" s="85" t="s">
        <v>919</v>
      </c>
      <c r="Z149" s="88">
        <v>35</v>
      </c>
      <c r="AA149" s="88">
        <v>0</v>
      </c>
      <c r="AB149" s="88">
        <v>0</v>
      </c>
      <c r="AC149" s="88">
        <v>10</v>
      </c>
      <c r="AD149" s="88">
        <v>10</v>
      </c>
      <c r="AE149" s="88">
        <v>0</v>
      </c>
      <c r="AF149" s="88">
        <v>0</v>
      </c>
      <c r="AG149" s="89">
        <v>34221</v>
      </c>
      <c r="AH149" s="87">
        <v>42005</v>
      </c>
      <c r="AI149" s="90">
        <v>678183</v>
      </c>
      <c r="AJ149" s="91">
        <v>34221</v>
      </c>
      <c r="AK149" s="90">
        <v>0</v>
      </c>
      <c r="AL149" s="89">
        <v>0</v>
      </c>
      <c r="AM149" s="89">
        <v>0</v>
      </c>
      <c r="AN149" s="89">
        <v>0</v>
      </c>
      <c r="AO149" s="89">
        <v>0</v>
      </c>
      <c r="AP149" s="89">
        <v>0</v>
      </c>
      <c r="AQ149" s="89">
        <v>0</v>
      </c>
      <c r="AR149" s="89">
        <v>0</v>
      </c>
      <c r="AS149" s="89">
        <v>0</v>
      </c>
      <c r="AT149" s="89">
        <v>0</v>
      </c>
      <c r="AU149" s="89">
        <v>1490000</v>
      </c>
      <c r="AV149" s="89">
        <v>0</v>
      </c>
      <c r="AW149" s="89">
        <v>651855</v>
      </c>
      <c r="AX149" s="89">
        <v>81773</v>
      </c>
      <c r="AY149" s="89">
        <v>0</v>
      </c>
      <c r="AZ149" s="89">
        <v>0</v>
      </c>
      <c r="BA149" s="89">
        <v>42200</v>
      </c>
      <c r="BB149" s="89">
        <v>5200</v>
      </c>
      <c r="BC149" s="89">
        <v>0</v>
      </c>
      <c r="BD149" s="89">
        <v>0</v>
      </c>
      <c r="BE149" s="89">
        <v>0</v>
      </c>
      <c r="BF149" s="89">
        <v>0</v>
      </c>
      <c r="BG149" s="89">
        <v>0</v>
      </c>
      <c r="BH149" s="92">
        <v>1300000</v>
      </c>
      <c r="BI149" s="92">
        <v>10675500</v>
      </c>
      <c r="BJ149" s="85" t="s">
        <v>920</v>
      </c>
      <c r="BK149" s="88">
        <v>23</v>
      </c>
      <c r="BL149" s="88">
        <v>13</v>
      </c>
      <c r="BM149" s="89">
        <v>259800</v>
      </c>
      <c r="BN149" s="89">
        <v>1010960</v>
      </c>
      <c r="BO149" s="89">
        <v>3137852</v>
      </c>
      <c r="BP149" s="89">
        <v>5427.99</v>
      </c>
      <c r="BQ149" s="89">
        <v>11350</v>
      </c>
      <c r="BR149" s="89">
        <v>23882</v>
      </c>
      <c r="BS149" s="89">
        <v>216794</v>
      </c>
      <c r="BT149" s="88">
        <v>0</v>
      </c>
      <c r="BU149" s="88">
        <v>0</v>
      </c>
      <c r="BV149" s="88">
        <v>100</v>
      </c>
      <c r="BW149" s="88">
        <v>23</v>
      </c>
      <c r="BX149" s="85" t="s">
        <v>912</v>
      </c>
      <c r="BY149" s="85" t="s">
        <v>912</v>
      </c>
    </row>
    <row r="150" spans="1:107" ht="16.5" customHeight="1" x14ac:dyDescent="0.3">
      <c r="A150" s="85" t="s">
        <v>903</v>
      </c>
      <c r="B150" s="86" t="s">
        <v>903</v>
      </c>
      <c r="C150" s="86" t="s">
        <v>1502</v>
      </c>
      <c r="D150" s="87">
        <v>41821</v>
      </c>
      <c r="E150" s="87">
        <v>42156</v>
      </c>
      <c r="F150" s="85" t="s">
        <v>922</v>
      </c>
      <c r="G150" s="85" t="s">
        <v>923</v>
      </c>
      <c r="H150" s="85" t="s">
        <v>907</v>
      </c>
      <c r="I150" s="85" t="s">
        <v>1503</v>
      </c>
      <c r="J150" s="85" t="s">
        <v>1219</v>
      </c>
      <c r="K150" s="85" t="s">
        <v>991</v>
      </c>
      <c r="L150">
        <v>2011</v>
      </c>
      <c r="M150" s="87">
        <v>40575</v>
      </c>
      <c r="N150" s="88" t="s">
        <v>1504</v>
      </c>
      <c r="O150" s="88" t="s">
        <v>912</v>
      </c>
      <c r="P150" s="88" t="s">
        <v>912</v>
      </c>
      <c r="Q150" s="88" t="s">
        <v>937</v>
      </c>
      <c r="R150" s="88" t="s">
        <v>938</v>
      </c>
      <c r="S150" s="85" t="s">
        <v>928</v>
      </c>
      <c r="T150" s="85" t="s">
        <v>1505</v>
      </c>
      <c r="U150" s="85" t="s">
        <v>1506</v>
      </c>
      <c r="V150" s="85" t="s">
        <v>825</v>
      </c>
      <c r="W150" s="85" t="s">
        <v>917</v>
      </c>
      <c r="X150" s="85" t="s">
        <v>918</v>
      </c>
      <c r="Y150" s="85" t="s">
        <v>919</v>
      </c>
      <c r="Z150" s="88">
        <v>0</v>
      </c>
      <c r="AA150" s="88">
        <v>0</v>
      </c>
      <c r="AB150" s="88">
        <v>0</v>
      </c>
      <c r="AC150" s="88">
        <v>90</v>
      </c>
      <c r="AD150" s="88">
        <v>0</v>
      </c>
      <c r="AE150" s="88">
        <v>0</v>
      </c>
      <c r="AF150" s="88">
        <v>0</v>
      </c>
      <c r="AG150" s="89">
        <v>197187</v>
      </c>
      <c r="AH150" s="87">
        <v>42005</v>
      </c>
      <c r="AI150" s="90">
        <v>147480</v>
      </c>
      <c r="AJ150" s="91">
        <v>147480</v>
      </c>
      <c r="AK150" s="90">
        <v>95207</v>
      </c>
      <c r="AL150" s="89">
        <v>49707</v>
      </c>
      <c r="AM150" s="89">
        <v>0</v>
      </c>
      <c r="AN150" s="89">
        <v>0</v>
      </c>
      <c r="AO150" s="89">
        <v>0</v>
      </c>
      <c r="AP150" s="89">
        <v>0</v>
      </c>
      <c r="AQ150" s="89">
        <v>0</v>
      </c>
      <c r="AR150" s="89">
        <v>0</v>
      </c>
      <c r="AS150" s="89">
        <v>0</v>
      </c>
      <c r="AT150" s="89">
        <v>0</v>
      </c>
      <c r="AU150" s="89">
        <v>3545500</v>
      </c>
      <c r="AV150" s="89">
        <v>3545500</v>
      </c>
      <c r="AW150" s="89">
        <v>45500</v>
      </c>
      <c r="AX150" s="89">
        <v>45500</v>
      </c>
      <c r="AY150" s="89">
        <v>0</v>
      </c>
      <c r="AZ150" s="89">
        <v>0</v>
      </c>
      <c r="BA150" s="89">
        <v>0</v>
      </c>
      <c r="BB150" s="89">
        <v>0</v>
      </c>
      <c r="BC150" s="89">
        <v>0</v>
      </c>
      <c r="BD150" s="89">
        <v>0</v>
      </c>
      <c r="BE150" s="89">
        <v>0</v>
      </c>
      <c r="BF150" s="89">
        <v>0</v>
      </c>
      <c r="BG150" s="89">
        <v>0</v>
      </c>
      <c r="BH150" s="92">
        <v>3500000</v>
      </c>
      <c r="BI150" s="92">
        <v>13216000</v>
      </c>
      <c r="BJ150" s="85" t="s">
        <v>920</v>
      </c>
      <c r="BK150" s="88">
        <v>23</v>
      </c>
      <c r="BL150" s="88">
        <v>19</v>
      </c>
      <c r="BM150" s="89">
        <v>189090</v>
      </c>
      <c r="BN150" s="89">
        <v>1854810</v>
      </c>
      <c r="BO150" s="89">
        <v>2581216</v>
      </c>
      <c r="BP150" s="89">
        <v>36785.620000000003</v>
      </c>
      <c r="BQ150" s="89">
        <v>10560</v>
      </c>
      <c r="BR150" s="89">
        <v>172787</v>
      </c>
      <c r="BS150" s="89">
        <v>160283</v>
      </c>
      <c r="BT150" s="88">
        <v>50</v>
      </c>
      <c r="BU150" s="88">
        <v>23</v>
      </c>
      <c r="BV150" s="88">
        <v>100</v>
      </c>
      <c r="BW150" s="88">
        <v>23</v>
      </c>
      <c r="BX150" s="85" t="s">
        <v>912</v>
      </c>
      <c r="BY150" s="85" t="s">
        <v>912</v>
      </c>
    </row>
    <row r="151" spans="1:107" ht="16.5" customHeight="1" x14ac:dyDescent="0.3">
      <c r="A151" s="85" t="s">
        <v>903</v>
      </c>
      <c r="B151" s="86" t="s">
        <v>903</v>
      </c>
      <c r="C151" s="86" t="s">
        <v>1507</v>
      </c>
      <c r="D151" s="87">
        <v>41821</v>
      </c>
      <c r="E151" s="87">
        <v>42156</v>
      </c>
      <c r="F151" s="85" t="s">
        <v>922</v>
      </c>
      <c r="G151" s="85" t="s">
        <v>923</v>
      </c>
      <c r="H151" s="85" t="s">
        <v>907</v>
      </c>
      <c r="I151" s="85" t="s">
        <v>1508</v>
      </c>
      <c r="J151" s="85" t="s">
        <v>1509</v>
      </c>
      <c r="K151" s="85" t="s">
        <v>1510</v>
      </c>
      <c r="L151">
        <v>2007</v>
      </c>
      <c r="M151" s="87">
        <v>39417</v>
      </c>
      <c r="N151" s="88" t="s">
        <v>1511</v>
      </c>
      <c r="O151" s="88" t="s">
        <v>1104</v>
      </c>
      <c r="P151" s="88" t="s">
        <v>1105</v>
      </c>
      <c r="Q151" s="88" t="s">
        <v>1512</v>
      </c>
      <c r="R151" s="88" t="s">
        <v>914</v>
      </c>
      <c r="S151" s="85" t="s">
        <v>928</v>
      </c>
      <c r="T151" s="85" t="s">
        <v>1513</v>
      </c>
      <c r="U151" s="85" t="s">
        <v>1514</v>
      </c>
      <c r="V151" s="85" t="s">
        <v>941</v>
      </c>
      <c r="W151" s="85" t="s">
        <v>1108</v>
      </c>
      <c r="X151" s="85" t="s">
        <v>918</v>
      </c>
      <c r="Y151" s="85" t="s">
        <v>912</v>
      </c>
      <c r="Z151" s="88">
        <v>0</v>
      </c>
      <c r="AA151" s="88">
        <v>0</v>
      </c>
      <c r="AB151" s="88">
        <v>0</v>
      </c>
      <c r="AC151" s="88">
        <v>108</v>
      </c>
      <c r="AD151" s="88">
        <v>0</v>
      </c>
      <c r="AE151" s="88">
        <v>0</v>
      </c>
      <c r="AF151" s="88">
        <v>0</v>
      </c>
      <c r="AG151" s="89">
        <v>0</v>
      </c>
      <c r="AH151" s="87">
        <v>42005</v>
      </c>
      <c r="AI151" s="90">
        <v>0</v>
      </c>
      <c r="AJ151" s="91">
        <v>0</v>
      </c>
      <c r="AK151" s="90">
        <v>0</v>
      </c>
      <c r="AL151" s="89">
        <v>0</v>
      </c>
      <c r="AM151" s="89">
        <v>0</v>
      </c>
      <c r="AN151" s="89">
        <v>0</v>
      </c>
      <c r="AO151" s="89">
        <v>0</v>
      </c>
      <c r="AP151" s="89">
        <v>0</v>
      </c>
      <c r="AQ151" s="89">
        <v>0</v>
      </c>
      <c r="AR151" s="89">
        <v>0</v>
      </c>
      <c r="AS151" s="89">
        <v>0</v>
      </c>
      <c r="AT151" s="89">
        <v>0</v>
      </c>
      <c r="AU151" s="89">
        <v>0</v>
      </c>
      <c r="AV151" s="89">
        <v>0</v>
      </c>
      <c r="AW151" s="89">
        <v>0</v>
      </c>
      <c r="AX151" s="89">
        <v>0</v>
      </c>
      <c r="AY151" s="89">
        <v>0</v>
      </c>
      <c r="AZ151" s="89">
        <v>0</v>
      </c>
      <c r="BA151" s="89">
        <v>0</v>
      </c>
      <c r="BB151" s="89">
        <v>0</v>
      </c>
      <c r="BC151" s="89">
        <v>0</v>
      </c>
      <c r="BD151" s="89">
        <v>0</v>
      </c>
      <c r="BE151" s="89">
        <v>0</v>
      </c>
      <c r="BF151" s="89">
        <v>0</v>
      </c>
      <c r="BG151" s="89">
        <v>0</v>
      </c>
      <c r="BH151" s="92">
        <v>0</v>
      </c>
      <c r="BI151" s="92">
        <v>0</v>
      </c>
      <c r="BJ151" s="85" t="s">
        <v>1279</v>
      </c>
      <c r="BK151" s="88">
        <v>0</v>
      </c>
      <c r="BL151" s="88">
        <v>0</v>
      </c>
      <c r="BM151" s="89">
        <v>0</v>
      </c>
      <c r="BN151" s="89">
        <v>0</v>
      </c>
      <c r="BO151" s="89">
        <v>0</v>
      </c>
      <c r="BP151" s="89">
        <v>0</v>
      </c>
      <c r="BQ151" s="89">
        <v>0</v>
      </c>
      <c r="BR151" s="89">
        <v>0</v>
      </c>
      <c r="BS151" s="89">
        <v>0</v>
      </c>
      <c r="BT151" s="88">
        <v>0</v>
      </c>
      <c r="BU151" s="88">
        <v>0</v>
      </c>
      <c r="BV151" s="88">
        <v>0</v>
      </c>
      <c r="BW151" s="88">
        <v>0</v>
      </c>
      <c r="BX151" s="85" t="s">
        <v>912</v>
      </c>
      <c r="BY151" s="85" t="s">
        <v>912</v>
      </c>
    </row>
    <row r="152" spans="1:107" ht="16.5" customHeight="1" x14ac:dyDescent="0.3">
      <c r="A152" s="85" t="s">
        <v>2497</v>
      </c>
      <c r="B152" s="86" t="s">
        <v>725</v>
      </c>
      <c r="C152" s="86" t="s">
        <v>2498</v>
      </c>
      <c r="D152" s="87">
        <v>41913</v>
      </c>
      <c r="E152" s="87">
        <v>42248</v>
      </c>
      <c r="F152" s="85" t="s">
        <v>2499</v>
      </c>
      <c r="G152" s="85" t="s">
        <v>2500</v>
      </c>
      <c r="H152" s="85" t="s">
        <v>2501</v>
      </c>
      <c r="I152" s="85" t="s">
        <v>723</v>
      </c>
      <c r="J152" s="85" t="s">
        <v>912</v>
      </c>
      <c r="K152" s="85" t="s">
        <v>912</v>
      </c>
      <c r="L152">
        <v>2005</v>
      </c>
      <c r="M152" s="87">
        <v>38384</v>
      </c>
      <c r="N152" s="88" t="s">
        <v>2502</v>
      </c>
      <c r="O152" s="88" t="s">
        <v>912</v>
      </c>
      <c r="P152" s="88" t="s">
        <v>912</v>
      </c>
      <c r="Q152" s="88" t="s">
        <v>2068</v>
      </c>
      <c r="R152" s="88" t="s">
        <v>1993</v>
      </c>
      <c r="S152" s="85" t="s">
        <v>2500</v>
      </c>
      <c r="T152" s="85" t="s">
        <v>2503</v>
      </c>
      <c r="U152" s="85" t="s">
        <v>2504</v>
      </c>
      <c r="V152" s="85" t="s">
        <v>678</v>
      </c>
      <c r="W152" s="85" t="s">
        <v>1915</v>
      </c>
      <c r="X152" s="85" t="s">
        <v>918</v>
      </c>
      <c r="Y152" s="85" t="s">
        <v>919</v>
      </c>
      <c r="Z152" s="88">
        <v>0</v>
      </c>
      <c r="AA152" s="88">
        <v>0</v>
      </c>
      <c r="AB152" s="88">
        <v>0</v>
      </c>
      <c r="AC152" s="88">
        <v>0</v>
      </c>
      <c r="AD152" s="88">
        <v>0</v>
      </c>
      <c r="AE152" s="88">
        <v>0</v>
      </c>
      <c r="AF152" s="88">
        <v>0</v>
      </c>
      <c r="AG152" s="89">
        <v>470469.55</v>
      </c>
      <c r="AH152" s="87">
        <v>42005</v>
      </c>
      <c r="AI152" s="90">
        <v>0</v>
      </c>
      <c r="AJ152" s="91">
        <v>0</v>
      </c>
      <c r="AK152" s="90">
        <v>0</v>
      </c>
      <c r="AL152" s="89">
        <v>0</v>
      </c>
      <c r="AM152" s="89">
        <v>0</v>
      </c>
      <c r="AN152" s="89">
        <v>0</v>
      </c>
      <c r="AO152" s="89">
        <v>0</v>
      </c>
      <c r="AP152" s="89">
        <v>0</v>
      </c>
      <c r="AQ152" s="89">
        <v>0</v>
      </c>
      <c r="AR152" s="89">
        <v>0</v>
      </c>
      <c r="AS152" s="89">
        <v>0</v>
      </c>
      <c r="AT152" s="89">
        <v>0</v>
      </c>
      <c r="AU152" s="89">
        <v>0</v>
      </c>
      <c r="AV152" s="89">
        <v>0</v>
      </c>
      <c r="AW152" s="89">
        <v>0</v>
      </c>
      <c r="AX152" s="89">
        <v>0</v>
      </c>
      <c r="AY152" s="89">
        <v>0</v>
      </c>
      <c r="AZ152" s="89">
        <v>0</v>
      </c>
      <c r="BA152" s="89">
        <v>0</v>
      </c>
      <c r="BB152" s="89">
        <v>0</v>
      </c>
      <c r="BC152" s="89">
        <v>0</v>
      </c>
      <c r="BD152" s="89">
        <v>0</v>
      </c>
      <c r="BE152" s="89">
        <v>0</v>
      </c>
      <c r="BF152" s="89">
        <v>0</v>
      </c>
      <c r="BG152" s="89">
        <v>0</v>
      </c>
      <c r="BH152" s="92">
        <v>0</v>
      </c>
      <c r="BI152" s="92">
        <v>0</v>
      </c>
      <c r="BJ152" s="85" t="s">
        <v>1340</v>
      </c>
      <c r="BK152" s="88">
        <v>23</v>
      </c>
      <c r="BL152" s="88">
        <v>23</v>
      </c>
      <c r="BM152" s="89">
        <v>4241440</v>
      </c>
      <c r="BN152" s="89">
        <v>0</v>
      </c>
      <c r="BO152" s="89">
        <v>0</v>
      </c>
      <c r="BP152" s="89">
        <v>0</v>
      </c>
      <c r="BQ152" s="89">
        <v>0</v>
      </c>
      <c r="BR152" s="89">
        <v>0</v>
      </c>
      <c r="BS152" s="89">
        <v>0</v>
      </c>
      <c r="BT152" s="88">
        <v>0</v>
      </c>
      <c r="BU152" s="88">
        <v>0</v>
      </c>
      <c r="BV152" s="88">
        <v>0</v>
      </c>
      <c r="BW152" s="88">
        <v>0</v>
      </c>
      <c r="BX152" s="85" t="s">
        <v>912</v>
      </c>
      <c r="BY152" s="85" t="s">
        <v>912</v>
      </c>
    </row>
    <row r="153" spans="1:107" ht="16.5" customHeight="1" x14ac:dyDescent="0.3">
      <c r="A153" s="85" t="s">
        <v>1983</v>
      </c>
      <c r="B153" s="86" t="s">
        <v>725</v>
      </c>
      <c r="C153" s="86" t="s">
        <v>1997</v>
      </c>
      <c r="D153" s="87">
        <v>41913</v>
      </c>
      <c r="E153" s="87">
        <v>42248</v>
      </c>
      <c r="F153" s="85" t="s">
        <v>1985</v>
      </c>
      <c r="G153" s="85" t="s">
        <v>1986</v>
      </c>
      <c r="H153" s="85" t="s">
        <v>1987</v>
      </c>
      <c r="I153" s="85" t="s">
        <v>1998</v>
      </c>
      <c r="J153" s="85" t="s">
        <v>1989</v>
      </c>
      <c r="K153" s="85" t="s">
        <v>1990</v>
      </c>
      <c r="L153">
        <v>1991</v>
      </c>
      <c r="M153" s="87">
        <v>33329</v>
      </c>
      <c r="N153" s="88" t="s">
        <v>1999</v>
      </c>
      <c r="O153" s="88" t="s">
        <v>2000</v>
      </c>
      <c r="P153" s="88" t="s">
        <v>2001</v>
      </c>
      <c r="Q153" s="88" t="s">
        <v>1992</v>
      </c>
      <c r="R153" s="88" t="s">
        <v>1993</v>
      </c>
      <c r="S153" s="85" t="s">
        <v>1994</v>
      </c>
      <c r="T153" s="85" t="s">
        <v>2002</v>
      </c>
      <c r="U153" s="85" t="s">
        <v>2003</v>
      </c>
      <c r="V153" s="85" t="s">
        <v>941</v>
      </c>
      <c r="W153" s="85" t="s">
        <v>931</v>
      </c>
      <c r="X153" s="85" t="s">
        <v>1425</v>
      </c>
      <c r="Y153" s="85" t="s">
        <v>1135</v>
      </c>
      <c r="Z153" s="88">
        <v>0</v>
      </c>
      <c r="AA153" s="88">
        <v>0</v>
      </c>
      <c r="AB153" s="88">
        <v>0</v>
      </c>
      <c r="AC153" s="88">
        <v>0</v>
      </c>
      <c r="AD153" s="88">
        <v>0</v>
      </c>
      <c r="AE153" s="88">
        <v>0</v>
      </c>
      <c r="AF153" s="88">
        <v>0</v>
      </c>
      <c r="AG153" s="89">
        <v>0</v>
      </c>
      <c r="AH153" s="87">
        <v>42005</v>
      </c>
      <c r="AI153" s="90">
        <v>13462288.450000001</v>
      </c>
      <c r="AJ153" s="91">
        <v>0</v>
      </c>
      <c r="AK153" s="90">
        <v>0</v>
      </c>
      <c r="AL153" s="89">
        <v>0</v>
      </c>
      <c r="AM153" s="89">
        <v>2000000</v>
      </c>
      <c r="AN153" s="89">
        <v>0</v>
      </c>
      <c r="AO153" s="89">
        <v>3000000</v>
      </c>
      <c r="AP153" s="89">
        <v>0</v>
      </c>
      <c r="AQ153" s="89">
        <v>0</v>
      </c>
      <c r="AR153" s="89">
        <v>0</v>
      </c>
      <c r="AS153" s="89">
        <v>3000000</v>
      </c>
      <c r="AT153" s="89">
        <v>0</v>
      </c>
      <c r="AU153" s="89">
        <v>0</v>
      </c>
      <c r="AV153" s="89">
        <v>0</v>
      </c>
      <c r="AW153" s="89">
        <v>4952296</v>
      </c>
      <c r="AX153" s="89">
        <v>0</v>
      </c>
      <c r="AY153" s="89">
        <v>2300000</v>
      </c>
      <c r="AZ153" s="89">
        <v>0</v>
      </c>
      <c r="BA153" s="89">
        <v>0</v>
      </c>
      <c r="BB153" s="89">
        <v>0</v>
      </c>
      <c r="BC153" s="89">
        <v>5000000</v>
      </c>
      <c r="BD153" s="89">
        <v>3000000</v>
      </c>
      <c r="BE153" s="89">
        <v>0</v>
      </c>
      <c r="BF153" s="89">
        <v>0</v>
      </c>
      <c r="BG153" s="89">
        <v>0</v>
      </c>
      <c r="BH153" s="92">
        <v>8000000</v>
      </c>
      <c r="BI153" s="92">
        <v>40000000</v>
      </c>
      <c r="BJ153" s="85" t="s">
        <v>1083</v>
      </c>
      <c r="BK153" s="88">
        <v>0</v>
      </c>
      <c r="BL153" s="88">
        <v>0</v>
      </c>
      <c r="BM153" s="89">
        <v>2106310</v>
      </c>
      <c r="BN153" s="89">
        <v>8658470</v>
      </c>
      <c r="BO153" s="89">
        <v>0</v>
      </c>
      <c r="BP153" s="89">
        <v>0</v>
      </c>
      <c r="BQ153" s="89">
        <v>254073</v>
      </c>
      <c r="BR153" s="89">
        <v>126600</v>
      </c>
      <c r="BS153" s="89">
        <v>1149085</v>
      </c>
      <c r="BT153" s="88">
        <v>50</v>
      </c>
      <c r="BU153" s="88">
        <v>20</v>
      </c>
      <c r="BV153" s="88">
        <v>100</v>
      </c>
      <c r="BW153" s="88">
        <v>20</v>
      </c>
      <c r="BX153" s="85" t="s">
        <v>912</v>
      </c>
      <c r="BY153" s="85" t="s">
        <v>912</v>
      </c>
    </row>
    <row r="154" spans="1:107" ht="16.5" customHeight="1" x14ac:dyDescent="0.3">
      <c r="A154" s="86" t="s">
        <v>550</v>
      </c>
      <c r="B154" s="94" t="s">
        <v>427</v>
      </c>
      <c r="C154" s="86" t="s">
        <v>1834</v>
      </c>
      <c r="D154" s="106">
        <v>38899</v>
      </c>
      <c r="E154" s="106">
        <v>39237</v>
      </c>
      <c r="F154" s="86" t="s">
        <v>1810</v>
      </c>
      <c r="G154" s="86" t="s">
        <v>1835</v>
      </c>
      <c r="H154" s="86" t="s">
        <v>1836</v>
      </c>
      <c r="L154">
        <v>1998</v>
      </c>
      <c r="M154" s="87">
        <v>35996</v>
      </c>
      <c r="N154" s="96" t="s">
        <v>1837</v>
      </c>
      <c r="O154" s="96" t="s">
        <v>1838</v>
      </c>
      <c r="P154" s="96" t="s">
        <v>1839</v>
      </c>
      <c r="Q154" s="96" t="s">
        <v>1840</v>
      </c>
      <c r="R154" s="96" t="s">
        <v>1795</v>
      </c>
      <c r="S154" s="86" t="s">
        <v>1841</v>
      </c>
      <c r="T154" s="107" t="s">
        <v>1842</v>
      </c>
      <c r="U154" s="107" t="s">
        <v>1843</v>
      </c>
      <c r="V154" s="86" t="s">
        <v>681</v>
      </c>
      <c r="W154" s="86" t="s">
        <v>1081</v>
      </c>
      <c r="X154" s="86" t="s">
        <v>1844</v>
      </c>
      <c r="Y154" s="86" t="s">
        <v>1845</v>
      </c>
      <c r="Z154" s="86">
        <v>0</v>
      </c>
      <c r="AA154" s="86">
        <v>0</v>
      </c>
      <c r="AB154" s="86">
        <v>0</v>
      </c>
      <c r="AC154" s="96">
        <v>30</v>
      </c>
      <c r="AD154" s="96">
        <v>45</v>
      </c>
      <c r="AE154" s="96"/>
      <c r="AF154" s="96"/>
      <c r="AG154" s="108">
        <v>0</v>
      </c>
      <c r="AH154" s="109">
        <v>39237</v>
      </c>
      <c r="AI154" s="110">
        <v>175039</v>
      </c>
      <c r="AJ154" s="110">
        <v>0</v>
      </c>
      <c r="AK154" s="110">
        <v>276922</v>
      </c>
      <c r="AL154" s="108">
        <v>0</v>
      </c>
      <c r="AM154" s="108">
        <v>362000</v>
      </c>
      <c r="AN154" s="108">
        <v>0</v>
      </c>
      <c r="AO154" s="108">
        <v>0</v>
      </c>
      <c r="AP154" s="108">
        <v>0</v>
      </c>
      <c r="AQ154" s="108">
        <v>0</v>
      </c>
      <c r="AR154" s="108">
        <v>0</v>
      </c>
      <c r="AS154" s="108">
        <v>0</v>
      </c>
      <c r="AT154" s="108">
        <v>0</v>
      </c>
      <c r="AU154" s="108">
        <v>0</v>
      </c>
      <c r="AV154" s="108">
        <v>0</v>
      </c>
      <c r="AW154" s="108">
        <v>329475.05</v>
      </c>
      <c r="AX154" s="108">
        <v>223673.03</v>
      </c>
      <c r="AY154" s="108">
        <v>0</v>
      </c>
      <c r="AZ154" s="108">
        <v>0</v>
      </c>
      <c r="BA154" s="108">
        <v>0</v>
      </c>
      <c r="BB154" s="108">
        <v>0</v>
      </c>
      <c r="BC154" s="108">
        <v>362000</v>
      </c>
      <c r="BD154" s="108">
        <v>0</v>
      </c>
      <c r="BE154" s="108">
        <v>0</v>
      </c>
      <c r="BF154" s="108">
        <v>0</v>
      </c>
      <c r="BG154" s="108">
        <v>0</v>
      </c>
      <c r="BH154" s="97">
        <v>362000</v>
      </c>
      <c r="BI154" s="97">
        <v>362000</v>
      </c>
      <c r="BJ154" s="86" t="s">
        <v>1083</v>
      </c>
      <c r="BK154" s="86">
        <v>22</v>
      </c>
      <c r="BL154" s="86">
        <v>0</v>
      </c>
      <c r="BM154" s="108">
        <v>19750</v>
      </c>
      <c r="BN154" s="108">
        <v>641600</v>
      </c>
      <c r="BO154" s="108">
        <v>641600</v>
      </c>
      <c r="BP154" s="108">
        <v>900</v>
      </c>
      <c r="BQ154" s="108">
        <v>23522</v>
      </c>
      <c r="BR154" s="108">
        <v>0</v>
      </c>
      <c r="BS154" s="108">
        <v>0</v>
      </c>
      <c r="BT154" s="86">
        <v>50</v>
      </c>
      <c r="BU154" s="86">
        <v>9</v>
      </c>
      <c r="BV154" s="86">
        <v>100</v>
      </c>
      <c r="BW154" s="86">
        <v>9</v>
      </c>
      <c r="BX154" s="86" t="s">
        <v>1846</v>
      </c>
      <c r="CB154" s="111"/>
      <c r="CC154" s="111"/>
      <c r="CD154" s="111"/>
      <c r="CE154" s="111"/>
      <c r="CF154" s="111"/>
      <c r="CG154" s="111"/>
      <c r="CH154" s="111"/>
      <c r="CI154" s="111"/>
      <c r="CJ154" s="111"/>
      <c r="CK154" s="111"/>
      <c r="CL154" s="111"/>
      <c r="CM154" s="111"/>
      <c r="CN154" s="111"/>
      <c r="CO154" s="111"/>
      <c r="CP154" s="111"/>
      <c r="CQ154" s="111"/>
      <c r="CR154" s="111"/>
      <c r="CS154" s="111"/>
      <c r="CT154" s="111"/>
      <c r="CU154" s="111"/>
      <c r="CV154" s="111"/>
      <c r="CW154" s="111"/>
      <c r="CX154" s="111"/>
      <c r="CY154" s="111"/>
      <c r="CZ154" s="111"/>
      <c r="DA154" s="94"/>
      <c r="DB154" s="94"/>
      <c r="DC154" s="94"/>
    </row>
    <row r="155" spans="1:107" ht="16.5" customHeight="1" x14ac:dyDescent="0.3">
      <c r="A155" s="85" t="s">
        <v>903</v>
      </c>
      <c r="B155" s="86" t="s">
        <v>903</v>
      </c>
      <c r="C155" s="86" t="s">
        <v>1515</v>
      </c>
      <c r="D155" s="87">
        <v>41821</v>
      </c>
      <c r="E155" s="87">
        <v>42156</v>
      </c>
      <c r="F155" s="85" t="s">
        <v>922</v>
      </c>
      <c r="G155" s="85" t="s">
        <v>923</v>
      </c>
      <c r="H155" s="85" t="s">
        <v>907</v>
      </c>
      <c r="I155" s="85" t="s">
        <v>1516</v>
      </c>
      <c r="J155" s="85" t="s">
        <v>1517</v>
      </c>
      <c r="K155" s="85" t="s">
        <v>1518</v>
      </c>
      <c r="L155">
        <v>2013</v>
      </c>
      <c r="M155" s="87">
        <v>41275</v>
      </c>
      <c r="N155" s="88" t="s">
        <v>1519</v>
      </c>
      <c r="O155" s="88" t="s">
        <v>1140</v>
      </c>
      <c r="P155" s="88" t="s">
        <v>1520</v>
      </c>
      <c r="Q155" s="88" t="s">
        <v>1521</v>
      </c>
      <c r="R155" s="88" t="s">
        <v>938</v>
      </c>
      <c r="S155" s="85" t="s">
        <v>928</v>
      </c>
      <c r="T155" s="85" t="s">
        <v>1522</v>
      </c>
      <c r="U155" s="85" t="s">
        <v>1523</v>
      </c>
      <c r="V155" s="85" t="s">
        <v>681</v>
      </c>
      <c r="W155" s="85" t="s">
        <v>931</v>
      </c>
      <c r="X155" s="85" t="s">
        <v>918</v>
      </c>
      <c r="Y155" s="85" t="s">
        <v>1135</v>
      </c>
      <c r="Z155" s="88">
        <v>0</v>
      </c>
      <c r="AA155" s="88">
        <v>0</v>
      </c>
      <c r="AB155" s="88">
        <v>0</v>
      </c>
      <c r="AC155" s="88">
        <v>60</v>
      </c>
      <c r="AD155" s="88">
        <v>0</v>
      </c>
      <c r="AE155" s="88">
        <v>0</v>
      </c>
      <c r="AF155" s="88">
        <v>0</v>
      </c>
      <c r="AG155" s="89">
        <v>9596</v>
      </c>
      <c r="AH155" s="87">
        <v>42005</v>
      </c>
      <c r="AI155" s="90">
        <v>0</v>
      </c>
      <c r="AJ155" s="91">
        <v>0</v>
      </c>
      <c r="AK155" s="90">
        <v>9596</v>
      </c>
      <c r="AL155" s="89">
        <v>9596</v>
      </c>
      <c r="AM155" s="89">
        <v>0</v>
      </c>
      <c r="AN155" s="89">
        <v>0</v>
      </c>
      <c r="AO155" s="89">
        <v>0</v>
      </c>
      <c r="AP155" s="89">
        <v>0</v>
      </c>
      <c r="AQ155" s="89">
        <v>0</v>
      </c>
      <c r="AR155" s="89">
        <v>0</v>
      </c>
      <c r="AS155" s="89">
        <v>0</v>
      </c>
      <c r="AT155" s="89">
        <v>0</v>
      </c>
      <c r="AU155" s="89">
        <v>0</v>
      </c>
      <c r="AV155" s="89">
        <v>0</v>
      </c>
      <c r="AW155" s="89">
        <v>0</v>
      </c>
      <c r="AX155" s="89">
        <v>0</v>
      </c>
      <c r="AY155" s="89">
        <v>0</v>
      </c>
      <c r="AZ155" s="89">
        <v>0</v>
      </c>
      <c r="BA155" s="89">
        <v>0</v>
      </c>
      <c r="BB155" s="89">
        <v>0</v>
      </c>
      <c r="BC155" s="89">
        <v>0</v>
      </c>
      <c r="BD155" s="89">
        <v>0</v>
      </c>
      <c r="BE155" s="89">
        <v>2450000</v>
      </c>
      <c r="BF155" s="89">
        <v>100000</v>
      </c>
      <c r="BG155" s="89">
        <v>300000</v>
      </c>
      <c r="BH155" s="92">
        <v>2850000</v>
      </c>
      <c r="BI155" s="92">
        <v>13200000</v>
      </c>
      <c r="BJ155" s="85" t="s">
        <v>920</v>
      </c>
      <c r="BK155" s="88">
        <v>23</v>
      </c>
      <c r="BL155" s="88">
        <v>20</v>
      </c>
      <c r="BM155" s="89">
        <v>620800</v>
      </c>
      <c r="BN155" s="89">
        <v>327000</v>
      </c>
      <c r="BO155" s="89">
        <v>3767536</v>
      </c>
      <c r="BP155" s="89">
        <v>25950.57</v>
      </c>
      <c r="BQ155" s="89">
        <v>44555</v>
      </c>
      <c r="BR155" s="89">
        <v>102867</v>
      </c>
      <c r="BS155" s="89">
        <v>225841</v>
      </c>
      <c r="BT155" s="88">
        <v>50</v>
      </c>
      <c r="BU155" s="88">
        <v>23</v>
      </c>
      <c r="BV155" s="88">
        <v>100</v>
      </c>
      <c r="BW155" s="88">
        <v>23</v>
      </c>
      <c r="BX155" s="85" t="s">
        <v>912</v>
      </c>
      <c r="BY155" s="85" t="s">
        <v>912</v>
      </c>
    </row>
    <row r="156" spans="1:107" s="94" customFormat="1" ht="16.5" customHeight="1" x14ac:dyDescent="0.3">
      <c r="A156" s="85" t="s">
        <v>903</v>
      </c>
      <c r="B156" s="86" t="s">
        <v>903</v>
      </c>
      <c r="C156" s="86" t="s">
        <v>1524</v>
      </c>
      <c r="D156" s="87">
        <v>41821</v>
      </c>
      <c r="E156" s="87">
        <v>42156</v>
      </c>
      <c r="F156" s="85" t="s">
        <v>922</v>
      </c>
      <c r="G156" s="85" t="s">
        <v>922</v>
      </c>
      <c r="H156" s="85" t="s">
        <v>907</v>
      </c>
      <c r="I156" s="85" t="s">
        <v>1525</v>
      </c>
      <c r="J156" s="85" t="s">
        <v>1526</v>
      </c>
      <c r="K156" s="85" t="s">
        <v>1210</v>
      </c>
      <c r="L156">
        <v>2009</v>
      </c>
      <c r="M156" s="87">
        <v>40118</v>
      </c>
      <c r="N156" s="88" t="s">
        <v>1527</v>
      </c>
      <c r="O156" s="88" t="s">
        <v>1528</v>
      </c>
      <c r="P156" s="88" t="s">
        <v>1529</v>
      </c>
      <c r="Q156" s="88" t="s">
        <v>937</v>
      </c>
      <c r="R156" s="88" t="s">
        <v>914</v>
      </c>
      <c r="S156" s="85" t="s">
        <v>928</v>
      </c>
      <c r="T156" s="85" t="s">
        <v>1530</v>
      </c>
      <c r="U156" s="85" t="s">
        <v>1531</v>
      </c>
      <c r="V156" s="85" t="s">
        <v>941</v>
      </c>
      <c r="W156" s="85" t="s">
        <v>1176</v>
      </c>
      <c r="X156" s="85" t="s">
        <v>1532</v>
      </c>
      <c r="Y156" s="85" t="s">
        <v>1028</v>
      </c>
      <c r="Z156" s="88">
        <v>0</v>
      </c>
      <c r="AA156" s="88">
        <v>0</v>
      </c>
      <c r="AB156" s="88">
        <v>0</v>
      </c>
      <c r="AC156" s="88">
        <v>65245</v>
      </c>
      <c r="AD156" s="88">
        <v>0</v>
      </c>
      <c r="AE156" s="88">
        <v>0</v>
      </c>
      <c r="AF156" s="88">
        <v>0</v>
      </c>
      <c r="AG156" s="89">
        <v>808473</v>
      </c>
      <c r="AH156" s="87">
        <v>42005</v>
      </c>
      <c r="AI156" s="90">
        <v>78570</v>
      </c>
      <c r="AJ156" s="91">
        <v>78570</v>
      </c>
      <c r="AK156" s="90">
        <v>729903</v>
      </c>
      <c r="AL156" s="89">
        <v>729903</v>
      </c>
      <c r="AM156" s="89">
        <v>0</v>
      </c>
      <c r="AN156" s="89">
        <v>0</v>
      </c>
      <c r="AO156" s="89">
        <v>0</v>
      </c>
      <c r="AP156" s="89">
        <v>0</v>
      </c>
      <c r="AQ156" s="89">
        <v>0</v>
      </c>
      <c r="AR156" s="89">
        <v>0</v>
      </c>
      <c r="AS156" s="89">
        <v>0</v>
      </c>
      <c r="AT156" s="89">
        <v>0</v>
      </c>
      <c r="AU156" s="89">
        <v>0</v>
      </c>
      <c r="AV156" s="89">
        <v>0</v>
      </c>
      <c r="AW156" s="89">
        <v>0</v>
      </c>
      <c r="AX156" s="89">
        <v>0</v>
      </c>
      <c r="AY156" s="89">
        <v>0</v>
      </c>
      <c r="AZ156" s="89">
        <v>0</v>
      </c>
      <c r="BA156" s="89">
        <v>0</v>
      </c>
      <c r="BB156" s="89">
        <v>0</v>
      </c>
      <c r="BC156" s="89">
        <v>0</v>
      </c>
      <c r="BD156" s="89">
        <v>0</v>
      </c>
      <c r="BE156" s="89">
        <v>0</v>
      </c>
      <c r="BF156" s="89">
        <v>0</v>
      </c>
      <c r="BG156" s="89">
        <v>0</v>
      </c>
      <c r="BH156" s="92">
        <v>390648325</v>
      </c>
      <c r="BI156" s="92">
        <v>8153965758</v>
      </c>
      <c r="BJ156" s="85" t="s">
        <v>920</v>
      </c>
      <c r="BK156" s="88">
        <v>23</v>
      </c>
      <c r="BL156" s="88">
        <v>21</v>
      </c>
      <c r="BM156" s="89">
        <v>54249340</v>
      </c>
      <c r="BN156" s="89">
        <v>3840341</v>
      </c>
      <c r="BO156" s="89">
        <v>18518869</v>
      </c>
      <c r="BP156" s="89">
        <v>3035435.24</v>
      </c>
      <c r="BQ156" s="89">
        <v>1192000</v>
      </c>
      <c r="BR156" s="89">
        <v>21884798</v>
      </c>
      <c r="BS156" s="89">
        <v>70378963</v>
      </c>
      <c r="BT156" s="88">
        <v>50</v>
      </c>
      <c r="BU156" s="88">
        <v>23</v>
      </c>
      <c r="BV156" s="88">
        <v>100</v>
      </c>
      <c r="BW156" s="88">
        <v>23</v>
      </c>
      <c r="BX156" s="85" t="s">
        <v>912</v>
      </c>
      <c r="BY156" s="85" t="s">
        <v>912</v>
      </c>
      <c r="BZ156" s="86"/>
      <c r="CA156" s="86"/>
      <c r="CB156" s="86"/>
      <c r="CC156" s="86"/>
      <c r="CD156" s="86"/>
      <c r="CE156" s="86"/>
      <c r="CF156" s="86"/>
      <c r="CG156" s="86"/>
      <c r="CH156" s="86"/>
      <c r="CI156" s="86"/>
      <c r="CJ156" s="86"/>
      <c r="CK156" s="86"/>
      <c r="CL156" s="86"/>
      <c r="CM156" s="86"/>
      <c r="CN156" s="86"/>
      <c r="CO156" s="86"/>
      <c r="CP156" s="86"/>
      <c r="CQ156" s="86"/>
      <c r="CR156" s="86"/>
      <c r="CS156" s="86"/>
      <c r="CT156" s="86"/>
      <c r="CU156" s="86"/>
      <c r="CV156" s="86"/>
      <c r="CW156" s="86"/>
      <c r="CX156" s="86"/>
      <c r="CY156" s="86"/>
      <c r="CZ156" s="86"/>
      <c r="DA156" s="86"/>
      <c r="DB156" s="86"/>
      <c r="DC156" s="86"/>
    </row>
    <row r="157" spans="1:107" ht="16.5" customHeight="1" x14ac:dyDescent="0.3">
      <c r="A157" s="85" t="s">
        <v>559</v>
      </c>
      <c r="B157" s="86" t="s">
        <v>725</v>
      </c>
      <c r="C157" s="86" t="s">
        <v>2609</v>
      </c>
      <c r="D157" s="87">
        <v>41883</v>
      </c>
      <c r="E157" s="87">
        <v>41883</v>
      </c>
      <c r="F157" s="85" t="s">
        <v>2610</v>
      </c>
      <c r="G157" s="85" t="s">
        <v>2611</v>
      </c>
      <c r="H157" s="85" t="s">
        <v>2612</v>
      </c>
      <c r="I157" s="85" t="s">
        <v>2613</v>
      </c>
      <c r="J157" s="85" t="s">
        <v>2614</v>
      </c>
      <c r="K157" s="85" t="s">
        <v>1018</v>
      </c>
      <c r="L157">
        <v>2012</v>
      </c>
      <c r="M157" s="87">
        <v>41091</v>
      </c>
      <c r="N157" s="88" t="s">
        <v>2615</v>
      </c>
      <c r="O157" s="88" t="s">
        <v>912</v>
      </c>
      <c r="P157" s="88" t="s">
        <v>912</v>
      </c>
      <c r="Q157" s="88" t="s">
        <v>2515</v>
      </c>
      <c r="R157" s="88" t="s">
        <v>2017</v>
      </c>
      <c r="S157" s="85" t="s">
        <v>2071</v>
      </c>
      <c r="T157" s="85" t="s">
        <v>2616</v>
      </c>
      <c r="U157" s="85" t="s">
        <v>2617</v>
      </c>
      <c r="V157" s="85" t="s">
        <v>681</v>
      </c>
      <c r="W157" s="85" t="s">
        <v>917</v>
      </c>
      <c r="X157" s="85" t="s">
        <v>918</v>
      </c>
      <c r="Y157" s="85" t="s">
        <v>1135</v>
      </c>
      <c r="Z157" s="88">
        <v>0</v>
      </c>
      <c r="AA157" s="88">
        <v>0</v>
      </c>
      <c r="AB157" s="88">
        <v>0</v>
      </c>
      <c r="AC157" s="88">
        <v>2500</v>
      </c>
      <c r="AD157" s="88">
        <v>500</v>
      </c>
      <c r="AE157" s="88">
        <v>0</v>
      </c>
      <c r="AF157" s="88">
        <v>0</v>
      </c>
      <c r="AG157" s="89">
        <v>0</v>
      </c>
      <c r="AH157" s="87">
        <v>42005</v>
      </c>
      <c r="AI157" s="90">
        <v>0</v>
      </c>
      <c r="AJ157" s="91">
        <v>0</v>
      </c>
      <c r="AK157" s="90">
        <v>0</v>
      </c>
      <c r="AL157" s="89">
        <v>0</v>
      </c>
      <c r="AM157" s="89">
        <v>0</v>
      </c>
      <c r="AN157" s="89">
        <v>0</v>
      </c>
      <c r="AO157" s="89">
        <v>0</v>
      </c>
      <c r="AP157" s="89">
        <v>0</v>
      </c>
      <c r="AQ157" s="89">
        <v>0</v>
      </c>
      <c r="AR157" s="89">
        <v>0</v>
      </c>
      <c r="AS157" s="89">
        <v>0</v>
      </c>
      <c r="AT157" s="89">
        <v>0</v>
      </c>
      <c r="AU157" s="89">
        <v>0</v>
      </c>
      <c r="AV157" s="89">
        <v>0</v>
      </c>
      <c r="AW157" s="89">
        <v>0</v>
      </c>
      <c r="AX157" s="89">
        <v>0</v>
      </c>
      <c r="AY157" s="89">
        <v>0</v>
      </c>
      <c r="AZ157" s="89">
        <v>0</v>
      </c>
      <c r="BA157" s="89">
        <v>0</v>
      </c>
      <c r="BB157" s="89">
        <v>0</v>
      </c>
      <c r="BC157" s="89">
        <v>19681225</v>
      </c>
      <c r="BD157" s="89">
        <v>6000000</v>
      </c>
      <c r="BE157" s="89">
        <v>7318775</v>
      </c>
      <c r="BF157" s="89">
        <v>0</v>
      </c>
      <c r="BG157" s="89">
        <v>0</v>
      </c>
      <c r="BH157" s="92">
        <v>33300000</v>
      </c>
      <c r="BI157" s="92">
        <v>106181225</v>
      </c>
      <c r="BJ157" s="85" t="s">
        <v>1325</v>
      </c>
      <c r="BK157" s="88">
        <v>23</v>
      </c>
      <c r="BL157" s="88">
        <v>20</v>
      </c>
      <c r="BM157" s="89">
        <v>3469150</v>
      </c>
      <c r="BN157" s="89">
        <v>0</v>
      </c>
      <c r="BO157" s="89">
        <v>21926326</v>
      </c>
      <c r="BP157" s="89">
        <v>285000</v>
      </c>
      <c r="BQ157" s="89">
        <v>310450</v>
      </c>
      <c r="BR157" s="89">
        <v>3342500</v>
      </c>
      <c r="BS157" s="89">
        <v>1577189</v>
      </c>
      <c r="BT157" s="88">
        <v>50</v>
      </c>
      <c r="BU157" s="88">
        <v>20</v>
      </c>
      <c r="BV157" s="88">
        <v>100</v>
      </c>
      <c r="BW157" s="88">
        <v>20</v>
      </c>
      <c r="BX157" s="85" t="s">
        <v>912</v>
      </c>
      <c r="BY157" s="85" t="s">
        <v>912</v>
      </c>
    </row>
    <row r="158" spans="1:107" ht="16.5" customHeight="1" x14ac:dyDescent="0.3">
      <c r="A158" s="141" t="s">
        <v>819</v>
      </c>
      <c r="B158" s="86" t="s">
        <v>725</v>
      </c>
      <c r="C158" s="141" t="s">
        <v>2741</v>
      </c>
      <c r="D158" s="142">
        <v>38534</v>
      </c>
      <c r="E158" s="142">
        <v>38898</v>
      </c>
      <c r="F158" s="141" t="s">
        <v>2742</v>
      </c>
      <c r="G158" s="141" t="s">
        <v>2742</v>
      </c>
      <c r="H158" s="141" t="s">
        <v>2743</v>
      </c>
      <c r="L158">
        <v>1989</v>
      </c>
      <c r="M158" s="87">
        <v>32707</v>
      </c>
      <c r="N158" s="143" t="s">
        <v>2744</v>
      </c>
      <c r="O158" s="143" t="s">
        <v>2745</v>
      </c>
      <c r="P158" s="143" t="s">
        <v>2746</v>
      </c>
      <c r="Q158" s="143" t="s">
        <v>2605</v>
      </c>
      <c r="R158" s="143" t="s">
        <v>1868</v>
      </c>
      <c r="S158" s="141" t="s">
        <v>819</v>
      </c>
      <c r="T158" s="144" t="s">
        <v>2747</v>
      </c>
      <c r="U158" s="144" t="s">
        <v>2748</v>
      </c>
      <c r="V158" s="86" t="s">
        <v>681</v>
      </c>
      <c r="W158" s="141" t="s">
        <v>1081</v>
      </c>
      <c r="X158" s="141" t="s">
        <v>1425</v>
      </c>
      <c r="Y158" s="141" t="s">
        <v>2749</v>
      </c>
      <c r="Z158" s="141">
        <v>0</v>
      </c>
      <c r="AA158" s="141">
        <v>0</v>
      </c>
      <c r="AB158" s="141">
        <v>0</v>
      </c>
      <c r="AC158" s="143">
        <v>0</v>
      </c>
      <c r="AD158" s="143">
        <v>0</v>
      </c>
      <c r="AE158" s="143">
        <v>0</v>
      </c>
      <c r="AF158" s="143">
        <v>0</v>
      </c>
      <c r="AG158" s="108">
        <v>362573</v>
      </c>
      <c r="AH158" s="95">
        <v>38898</v>
      </c>
      <c r="AI158" s="110">
        <v>4049595</v>
      </c>
      <c r="AJ158" s="110">
        <v>362573</v>
      </c>
      <c r="AK158" s="110">
        <v>0</v>
      </c>
      <c r="AL158" s="108">
        <v>0</v>
      </c>
      <c r="AM158" s="108">
        <v>1595021</v>
      </c>
      <c r="AN158" s="108">
        <v>26053</v>
      </c>
      <c r="AO158" s="108">
        <v>0</v>
      </c>
      <c r="AP158" s="108">
        <v>0</v>
      </c>
      <c r="AQ158" s="108">
        <v>0</v>
      </c>
      <c r="AR158" s="108">
        <v>0</v>
      </c>
      <c r="AS158" s="108">
        <v>507616</v>
      </c>
      <c r="AT158" s="108">
        <v>0</v>
      </c>
      <c r="AU158" s="108">
        <v>586577</v>
      </c>
      <c r="AV158" s="108">
        <v>0</v>
      </c>
      <c r="AW158" s="108">
        <v>805090</v>
      </c>
      <c r="AX158" s="108">
        <v>725081</v>
      </c>
      <c r="AY158" s="108">
        <v>0</v>
      </c>
      <c r="AZ158" s="108">
        <v>0</v>
      </c>
      <c r="BA158" s="108">
        <v>0</v>
      </c>
      <c r="BB158" s="108">
        <v>0</v>
      </c>
      <c r="BC158" s="108">
        <v>1600000</v>
      </c>
      <c r="BD158" s="108">
        <v>0</v>
      </c>
      <c r="BE158" s="108">
        <v>40000</v>
      </c>
      <c r="BF158" s="108">
        <v>0</v>
      </c>
      <c r="BG158" s="108">
        <v>0</v>
      </c>
      <c r="BH158" s="97">
        <v>1640000</v>
      </c>
      <c r="BI158" s="97">
        <v>1640000</v>
      </c>
      <c r="BJ158" s="141" t="s">
        <v>2750</v>
      </c>
      <c r="BK158" s="141">
        <v>8</v>
      </c>
      <c r="BL158" s="141">
        <v>8</v>
      </c>
      <c r="BM158" s="108">
        <v>3936350</v>
      </c>
      <c r="BN158" s="108">
        <v>4774840</v>
      </c>
      <c r="BO158" s="108">
        <v>0</v>
      </c>
      <c r="BP158" s="108">
        <v>0</v>
      </c>
      <c r="BQ158" s="108">
        <v>141709</v>
      </c>
      <c r="BR158" s="108">
        <v>0</v>
      </c>
      <c r="BS158" s="108">
        <v>0</v>
      </c>
      <c r="BT158" s="141">
        <v>0</v>
      </c>
      <c r="BU158" s="141">
        <v>0</v>
      </c>
      <c r="BV158" s="141">
        <v>100</v>
      </c>
      <c r="BW158" s="141">
        <v>23</v>
      </c>
      <c r="BZ158" s="86">
        <v>2007</v>
      </c>
      <c r="CB158" s="154"/>
      <c r="CC158" s="154"/>
      <c r="CD158" s="154"/>
      <c r="CE158" s="154"/>
      <c r="CF158" s="154"/>
      <c r="CG158" s="154"/>
      <c r="CH158" s="154"/>
      <c r="CI158" s="154"/>
      <c r="CJ158" s="154"/>
      <c r="CK158" s="154"/>
      <c r="CL158" s="154"/>
      <c r="CM158" s="154"/>
      <c r="CN158" s="154"/>
      <c r="CO158" s="154"/>
      <c r="CP158" s="154"/>
      <c r="CQ158" s="154"/>
      <c r="CR158" s="154"/>
      <c r="CS158" s="154"/>
      <c r="CT158" s="154"/>
      <c r="CU158" s="154"/>
      <c r="CV158" s="154"/>
      <c r="CW158" s="154"/>
      <c r="CX158" s="154"/>
      <c r="CY158" s="154"/>
      <c r="CZ158" s="154"/>
      <c r="DA158" s="94"/>
      <c r="DB158" s="94"/>
      <c r="DC158" s="94"/>
    </row>
    <row r="159" spans="1:107" ht="16.5" customHeight="1" x14ac:dyDescent="0.3">
      <c r="A159" s="85" t="s">
        <v>903</v>
      </c>
      <c r="B159" s="86" t="s">
        <v>903</v>
      </c>
      <c r="C159" s="86" t="s">
        <v>1533</v>
      </c>
      <c r="D159" s="87">
        <v>41821</v>
      </c>
      <c r="E159" s="87">
        <v>42156</v>
      </c>
      <c r="F159" s="85" t="s">
        <v>922</v>
      </c>
      <c r="G159" s="85" t="s">
        <v>958</v>
      </c>
      <c r="H159" s="85" t="s">
        <v>907</v>
      </c>
      <c r="I159" s="85" t="s">
        <v>1534</v>
      </c>
      <c r="J159" s="85" t="s">
        <v>1535</v>
      </c>
      <c r="K159" s="85" t="s">
        <v>1536</v>
      </c>
      <c r="L159">
        <v>2007</v>
      </c>
      <c r="M159" s="87">
        <v>39264</v>
      </c>
      <c r="N159" s="88" t="s">
        <v>1537</v>
      </c>
      <c r="O159" s="88" t="s">
        <v>912</v>
      </c>
      <c r="P159" s="88" t="s">
        <v>912</v>
      </c>
      <c r="Q159" s="88" t="s">
        <v>947</v>
      </c>
      <c r="R159" s="88" t="s">
        <v>914</v>
      </c>
      <c r="S159" s="85" t="s">
        <v>928</v>
      </c>
      <c r="T159" s="85" t="s">
        <v>1538</v>
      </c>
      <c r="U159" s="85" t="s">
        <v>1539</v>
      </c>
      <c r="V159" s="85" t="s">
        <v>825</v>
      </c>
      <c r="W159" s="85" t="s">
        <v>931</v>
      </c>
      <c r="X159" s="85" t="s">
        <v>918</v>
      </c>
      <c r="Y159" s="85" t="s">
        <v>965</v>
      </c>
      <c r="Z159" s="88">
        <v>0</v>
      </c>
      <c r="AA159" s="88">
        <v>0</v>
      </c>
      <c r="AB159" s="88">
        <v>0</v>
      </c>
      <c r="AC159" s="88">
        <v>300</v>
      </c>
      <c r="AD159" s="88">
        <v>330</v>
      </c>
      <c r="AE159" s="88">
        <v>0</v>
      </c>
      <c r="AF159" s="88">
        <v>0</v>
      </c>
      <c r="AG159" s="89">
        <v>0</v>
      </c>
      <c r="AH159" s="87">
        <v>42005</v>
      </c>
      <c r="AI159" s="90">
        <v>0</v>
      </c>
      <c r="AJ159" s="91">
        <v>0</v>
      </c>
      <c r="AK159" s="90">
        <v>1213079</v>
      </c>
      <c r="AL159" s="89">
        <v>0</v>
      </c>
      <c r="AM159" s="89">
        <v>0</v>
      </c>
      <c r="AN159" s="89">
        <v>0</v>
      </c>
      <c r="AO159" s="89">
        <v>0</v>
      </c>
      <c r="AP159" s="89">
        <v>0</v>
      </c>
      <c r="AQ159" s="89">
        <v>0</v>
      </c>
      <c r="AR159" s="89">
        <v>0</v>
      </c>
      <c r="AS159" s="89">
        <v>0</v>
      </c>
      <c r="AT159" s="89">
        <v>0</v>
      </c>
      <c r="AU159" s="89">
        <v>6655220</v>
      </c>
      <c r="AV159" s="89">
        <v>0</v>
      </c>
      <c r="AW159" s="89">
        <v>0</v>
      </c>
      <c r="AX159" s="89">
        <v>0</v>
      </c>
      <c r="AY159" s="89">
        <v>1675206</v>
      </c>
      <c r="AZ159" s="89">
        <v>184356</v>
      </c>
      <c r="BA159" s="89">
        <v>20000</v>
      </c>
      <c r="BB159" s="89">
        <v>2000</v>
      </c>
      <c r="BC159" s="89">
        <v>0</v>
      </c>
      <c r="BD159" s="89">
        <v>0</v>
      </c>
      <c r="BE159" s="89">
        <v>0</v>
      </c>
      <c r="BF159" s="89">
        <v>0</v>
      </c>
      <c r="BG159" s="89">
        <v>0</v>
      </c>
      <c r="BH159" s="92">
        <v>66552200</v>
      </c>
      <c r="BI159" s="92">
        <v>34950000</v>
      </c>
      <c r="BJ159" s="85" t="s">
        <v>1340</v>
      </c>
      <c r="BK159" s="88">
        <v>23</v>
      </c>
      <c r="BL159" s="88">
        <v>10</v>
      </c>
      <c r="BM159" s="89">
        <v>0</v>
      </c>
      <c r="BN159" s="89">
        <v>0</v>
      </c>
      <c r="BO159" s="89">
        <v>0</v>
      </c>
      <c r="BP159" s="89">
        <v>55756.72</v>
      </c>
      <c r="BQ159" s="89">
        <v>0</v>
      </c>
      <c r="BR159" s="89">
        <v>0</v>
      </c>
      <c r="BS159" s="89">
        <v>0</v>
      </c>
      <c r="BT159" s="88">
        <v>50</v>
      </c>
      <c r="BU159" s="88">
        <v>23</v>
      </c>
      <c r="BV159" s="88">
        <v>0</v>
      </c>
      <c r="BW159" s="88">
        <v>0</v>
      </c>
      <c r="BX159" s="85" t="s">
        <v>912</v>
      </c>
      <c r="BY159" s="85" t="s">
        <v>912</v>
      </c>
    </row>
    <row r="160" spans="1:107" ht="16.5" customHeight="1" x14ac:dyDescent="0.3">
      <c r="A160" s="85" t="s">
        <v>1905</v>
      </c>
      <c r="B160" s="86" t="s">
        <v>421</v>
      </c>
      <c r="C160" s="86" t="s">
        <v>1906</v>
      </c>
      <c r="D160" s="87">
        <v>41913</v>
      </c>
      <c r="E160" s="87">
        <v>42248</v>
      </c>
      <c r="F160" s="85" t="s">
        <v>1907</v>
      </c>
      <c r="G160" s="85" t="s">
        <v>1905</v>
      </c>
      <c r="H160" s="85" t="s">
        <v>1908</v>
      </c>
      <c r="I160" s="85" t="s">
        <v>1909</v>
      </c>
      <c r="J160" s="85" t="s">
        <v>912</v>
      </c>
      <c r="K160" s="85" t="s">
        <v>912</v>
      </c>
      <c r="L160">
        <v>1996</v>
      </c>
      <c r="M160" s="87">
        <v>35186</v>
      </c>
      <c r="N160" s="88" t="s">
        <v>1910</v>
      </c>
      <c r="O160" s="88" t="s">
        <v>912</v>
      </c>
      <c r="P160" s="88" t="s">
        <v>912</v>
      </c>
      <c r="Q160" s="88" t="s">
        <v>1911</v>
      </c>
      <c r="R160" s="88" t="s">
        <v>1883</v>
      </c>
      <c r="S160" s="85" t="s">
        <v>1912</v>
      </c>
      <c r="T160" s="85" t="s">
        <v>1913</v>
      </c>
      <c r="U160" s="85" t="s">
        <v>1914</v>
      </c>
      <c r="V160" s="85" t="s">
        <v>681</v>
      </c>
      <c r="W160" s="85" t="s">
        <v>1915</v>
      </c>
      <c r="X160" s="85" t="s">
        <v>918</v>
      </c>
      <c r="Y160" s="85" t="s">
        <v>1028</v>
      </c>
      <c r="Z160" s="88">
        <v>0</v>
      </c>
      <c r="AA160" s="88">
        <v>0</v>
      </c>
      <c r="AB160" s="88">
        <v>0</v>
      </c>
      <c r="AC160" s="88">
        <v>0</v>
      </c>
      <c r="AD160" s="88">
        <v>248</v>
      </c>
      <c r="AE160" s="88">
        <v>0</v>
      </c>
      <c r="AF160" s="88">
        <v>0</v>
      </c>
      <c r="AG160" s="89">
        <v>4757586</v>
      </c>
      <c r="AH160" s="87">
        <v>42005</v>
      </c>
      <c r="AI160" s="90">
        <v>6817610</v>
      </c>
      <c r="AJ160" s="91">
        <v>2392215</v>
      </c>
      <c r="AK160" s="90">
        <v>6605951</v>
      </c>
      <c r="AL160" s="89">
        <v>2365371</v>
      </c>
      <c r="AM160" s="89">
        <v>6559777</v>
      </c>
      <c r="AN160" s="89">
        <v>93340</v>
      </c>
      <c r="AO160" s="89">
        <v>0</v>
      </c>
      <c r="AP160" s="89">
        <v>0</v>
      </c>
      <c r="AQ160" s="89">
        <v>0</v>
      </c>
      <c r="AR160" s="89">
        <v>0</v>
      </c>
      <c r="AS160" s="89">
        <v>0</v>
      </c>
      <c r="AT160" s="89">
        <v>0</v>
      </c>
      <c r="AU160" s="89">
        <v>0</v>
      </c>
      <c r="AV160" s="89">
        <v>0</v>
      </c>
      <c r="AW160" s="89">
        <v>0</v>
      </c>
      <c r="AX160" s="89">
        <v>0</v>
      </c>
      <c r="AY160" s="89">
        <v>0</v>
      </c>
      <c r="AZ160" s="89">
        <v>0</v>
      </c>
      <c r="BA160" s="89">
        <v>0</v>
      </c>
      <c r="BB160" s="89">
        <v>0</v>
      </c>
      <c r="BC160" s="89">
        <v>8130000</v>
      </c>
      <c r="BD160" s="89">
        <v>0</v>
      </c>
      <c r="BE160" s="89">
        <v>200000</v>
      </c>
      <c r="BF160" s="89">
        <v>0</v>
      </c>
      <c r="BG160" s="89">
        <v>0</v>
      </c>
      <c r="BH160" s="92">
        <v>8330000</v>
      </c>
      <c r="BI160" s="92">
        <v>236100100</v>
      </c>
      <c r="BJ160" s="85" t="s">
        <v>1340</v>
      </c>
      <c r="BK160" s="88">
        <v>23</v>
      </c>
      <c r="BL160" s="88">
        <v>4</v>
      </c>
      <c r="BM160" s="89">
        <v>4205440</v>
      </c>
      <c r="BN160" s="89">
        <v>10524334</v>
      </c>
      <c r="BO160" s="89">
        <v>76950400</v>
      </c>
      <c r="BP160" s="89">
        <v>55536</v>
      </c>
      <c r="BQ160" s="89">
        <v>355569</v>
      </c>
      <c r="BR160" s="89">
        <v>159000</v>
      </c>
      <c r="BS160" s="89">
        <v>4710000</v>
      </c>
      <c r="BT160" s="88">
        <v>50</v>
      </c>
      <c r="BU160" s="88">
        <v>23</v>
      </c>
      <c r="BV160" s="88">
        <v>100</v>
      </c>
      <c r="BW160" s="88">
        <v>23</v>
      </c>
      <c r="BX160" s="85" t="s">
        <v>912</v>
      </c>
      <c r="BY160" s="85" t="s">
        <v>912</v>
      </c>
    </row>
    <row r="161" spans="1:107" ht="16.5" customHeight="1" x14ac:dyDescent="0.3">
      <c r="A161" s="98" t="s">
        <v>583</v>
      </c>
      <c r="B161" s="154" t="s">
        <v>725</v>
      </c>
      <c r="C161" s="98" t="s">
        <v>2686</v>
      </c>
      <c r="D161" s="99">
        <v>40269</v>
      </c>
      <c r="E161" s="99">
        <v>40724</v>
      </c>
      <c r="F161" s="98" t="s">
        <v>2687</v>
      </c>
      <c r="G161" s="98" t="s">
        <v>2688</v>
      </c>
      <c r="H161" s="98" t="s">
        <v>2689</v>
      </c>
      <c r="I161" s="94"/>
      <c r="J161" s="94"/>
      <c r="K161" s="94"/>
      <c r="L161">
        <v>1988</v>
      </c>
      <c r="M161" s="87">
        <v>32325</v>
      </c>
      <c r="N161" s="101"/>
      <c r="O161" s="101"/>
      <c r="P161" s="101"/>
      <c r="Q161" s="100" t="s">
        <v>2690</v>
      </c>
      <c r="R161" s="100" t="s">
        <v>2691</v>
      </c>
      <c r="S161" s="98" t="s">
        <v>2692</v>
      </c>
      <c r="T161" s="98" t="s">
        <v>2693</v>
      </c>
      <c r="U161" s="102" t="s">
        <v>2694</v>
      </c>
      <c r="V161" s="94" t="s">
        <v>681</v>
      </c>
      <c r="W161" s="98" t="s">
        <v>2695</v>
      </c>
      <c r="X161" s="98" t="s">
        <v>918</v>
      </c>
      <c r="Y161" s="98" t="s">
        <v>2696</v>
      </c>
      <c r="Z161" s="98">
        <v>0</v>
      </c>
      <c r="AA161" s="98">
        <v>1</v>
      </c>
      <c r="AB161" s="98">
        <v>0</v>
      </c>
      <c r="AC161" s="98">
        <v>0</v>
      </c>
      <c r="AD161" s="98">
        <v>0</v>
      </c>
      <c r="AE161" s="98">
        <v>0</v>
      </c>
      <c r="AF161" s="98">
        <v>0</v>
      </c>
      <c r="AG161" s="103">
        <v>316174</v>
      </c>
      <c r="AH161" s="99">
        <v>40724</v>
      </c>
      <c r="AI161" s="104">
        <v>3245934</v>
      </c>
      <c r="AJ161" s="104">
        <v>273758</v>
      </c>
      <c r="AK161" s="104">
        <v>0</v>
      </c>
      <c r="AL161" s="103">
        <v>0</v>
      </c>
      <c r="AM161" s="103">
        <v>35964</v>
      </c>
      <c r="AN161" s="103">
        <v>8210</v>
      </c>
      <c r="AO161" s="103">
        <v>6398</v>
      </c>
      <c r="AP161" s="103">
        <v>6398</v>
      </c>
      <c r="AQ161" s="103">
        <v>9000</v>
      </c>
      <c r="AR161" s="103">
        <v>0</v>
      </c>
      <c r="AS161" s="103">
        <v>2977696</v>
      </c>
      <c r="AT161" s="103">
        <v>822822</v>
      </c>
      <c r="AU161" s="103">
        <v>214741</v>
      </c>
      <c r="AV161" s="103">
        <v>39121</v>
      </c>
      <c r="AW161" s="103">
        <v>90858</v>
      </c>
      <c r="AX161" s="103">
        <v>0</v>
      </c>
      <c r="AY161" s="103">
        <v>0</v>
      </c>
      <c r="AZ161" s="103">
        <v>0</v>
      </c>
      <c r="BA161" s="103">
        <v>0</v>
      </c>
      <c r="BB161" s="103">
        <v>0</v>
      </c>
      <c r="BC161" s="103">
        <v>0</v>
      </c>
      <c r="BD161" s="103">
        <v>0</v>
      </c>
      <c r="BE161" s="103">
        <v>0</v>
      </c>
      <c r="BF161" s="103">
        <v>0</v>
      </c>
      <c r="BG161" s="103">
        <v>0</v>
      </c>
      <c r="BH161" s="105">
        <f>AI161</f>
        <v>3245934</v>
      </c>
      <c r="BI161" s="105"/>
      <c r="BJ161" s="98" t="s">
        <v>1340</v>
      </c>
      <c r="BK161" s="98">
        <v>0</v>
      </c>
      <c r="BL161" s="98">
        <v>0</v>
      </c>
      <c r="BM161" s="103">
        <v>2679250</v>
      </c>
      <c r="BN161" s="103">
        <v>4088440</v>
      </c>
      <c r="BO161" s="103">
        <v>6767690</v>
      </c>
      <c r="BP161" s="103">
        <v>0</v>
      </c>
      <c r="BQ161" s="103">
        <v>0</v>
      </c>
      <c r="BR161" s="103">
        <v>0</v>
      </c>
      <c r="BS161" s="103">
        <v>0</v>
      </c>
      <c r="BT161" s="98">
        <v>0</v>
      </c>
      <c r="BU161" s="98">
        <v>0</v>
      </c>
      <c r="BV161" s="98">
        <v>0</v>
      </c>
      <c r="BW161" s="98">
        <v>0</v>
      </c>
      <c r="BX161" s="98"/>
      <c r="BY161" s="94"/>
      <c r="BZ161" s="94">
        <v>2011</v>
      </c>
      <c r="CA161" s="94"/>
      <c r="CB161" s="94"/>
      <c r="CC161" s="94"/>
      <c r="CD161" s="94"/>
      <c r="CE161" s="94"/>
      <c r="CF161" s="94"/>
      <c r="CG161" s="94"/>
      <c r="CH161" s="94"/>
      <c r="CI161" s="94"/>
      <c r="CJ161" s="94"/>
      <c r="CK161" s="94"/>
      <c r="CL161" s="94"/>
      <c r="CM161" s="94"/>
      <c r="CN161" s="94"/>
      <c r="CO161" s="94"/>
      <c r="CP161" s="94"/>
      <c r="CQ161" s="94"/>
      <c r="CR161" s="94"/>
      <c r="CS161" s="94"/>
      <c r="CT161" s="94"/>
      <c r="CU161" s="94"/>
      <c r="CV161" s="94"/>
      <c r="CW161" s="94"/>
      <c r="CX161" s="94"/>
      <c r="CY161" s="94"/>
      <c r="CZ161" s="94"/>
      <c r="DA161" s="94"/>
      <c r="DB161" s="94"/>
      <c r="DC161" s="94"/>
    </row>
    <row r="162" spans="1:107" ht="16.5" customHeight="1" x14ac:dyDescent="0.3">
      <c r="A162" s="86" t="s">
        <v>583</v>
      </c>
      <c r="B162" s="154" t="s">
        <v>725</v>
      </c>
      <c r="C162" s="86" t="s">
        <v>2697</v>
      </c>
      <c r="D162" s="106">
        <v>38899</v>
      </c>
      <c r="E162" s="106">
        <v>39263</v>
      </c>
      <c r="F162" s="86" t="s">
        <v>2698</v>
      </c>
      <c r="G162" s="86" t="s">
        <v>2699</v>
      </c>
      <c r="H162" s="86" t="s">
        <v>2700</v>
      </c>
      <c r="L162">
        <v>1994</v>
      </c>
      <c r="M162" s="87">
        <v>34516</v>
      </c>
      <c r="S162" s="86" t="s">
        <v>2701</v>
      </c>
      <c r="T162" s="107" t="s">
        <v>2702</v>
      </c>
      <c r="U162" s="107" t="s">
        <v>2703</v>
      </c>
      <c r="V162" s="86" t="s">
        <v>681</v>
      </c>
      <c r="W162" s="86" t="s">
        <v>1176</v>
      </c>
      <c r="X162" s="86" t="s">
        <v>1844</v>
      </c>
      <c r="Y162" s="86" t="s">
        <v>2704</v>
      </c>
      <c r="Z162" s="86">
        <v>0</v>
      </c>
      <c r="AA162" s="86">
        <v>0</v>
      </c>
      <c r="AB162" s="86">
        <v>0</v>
      </c>
      <c r="AC162" s="96"/>
      <c r="AD162" s="96"/>
      <c r="AE162" s="96"/>
      <c r="AF162" s="96"/>
      <c r="AG162" s="108">
        <v>184498</v>
      </c>
      <c r="AH162" s="109">
        <v>39263</v>
      </c>
      <c r="AI162" s="110">
        <v>3979259</v>
      </c>
      <c r="AJ162" s="110">
        <v>184498</v>
      </c>
      <c r="AK162" s="148">
        <v>2268045.5499999998</v>
      </c>
      <c r="AL162" s="108">
        <v>0</v>
      </c>
      <c r="AM162" s="108">
        <v>0</v>
      </c>
      <c r="AN162" s="108">
        <v>0</v>
      </c>
      <c r="AO162" s="108">
        <v>0</v>
      </c>
      <c r="AP162" s="108">
        <v>0</v>
      </c>
      <c r="AQ162" s="108">
        <v>0</v>
      </c>
      <c r="AR162" s="108">
        <v>0</v>
      </c>
      <c r="AS162" s="108">
        <v>0</v>
      </c>
      <c r="AT162" s="108">
        <v>0</v>
      </c>
      <c r="AU162" s="108">
        <v>3104862</v>
      </c>
      <c r="AV162" s="108">
        <v>535428</v>
      </c>
      <c r="AW162" s="108">
        <v>0</v>
      </c>
      <c r="AX162" s="108">
        <v>0</v>
      </c>
      <c r="AY162" s="108">
        <v>0</v>
      </c>
      <c r="AZ162" s="108">
        <v>0</v>
      </c>
      <c r="BA162" s="108">
        <v>0</v>
      </c>
      <c r="BB162" s="108">
        <v>0</v>
      </c>
      <c r="BC162" s="108">
        <v>0</v>
      </c>
      <c r="BD162" s="108">
        <v>0</v>
      </c>
      <c r="BE162" s="108">
        <v>0</v>
      </c>
      <c r="BF162" s="108">
        <v>0</v>
      </c>
      <c r="BG162" s="108">
        <v>0</v>
      </c>
      <c r="BH162" s="97">
        <f>AI162+AK162</f>
        <v>6247304.5499999998</v>
      </c>
      <c r="BI162" s="97">
        <v>0</v>
      </c>
      <c r="BJ162" s="86" t="s">
        <v>2702</v>
      </c>
      <c r="BM162" s="108">
        <v>0</v>
      </c>
      <c r="BN162" s="108">
        <v>0</v>
      </c>
      <c r="BO162" s="108">
        <v>0</v>
      </c>
      <c r="BP162" s="108">
        <v>0</v>
      </c>
      <c r="BQ162" s="108">
        <v>0</v>
      </c>
      <c r="BR162" s="108">
        <v>0</v>
      </c>
      <c r="BS162" s="108">
        <v>0</v>
      </c>
      <c r="BT162" s="86">
        <v>0</v>
      </c>
      <c r="BU162" s="86">
        <v>0</v>
      </c>
      <c r="BV162" s="86">
        <v>0</v>
      </c>
      <c r="BW162" s="86">
        <v>0</v>
      </c>
      <c r="BY162" s="86" t="s">
        <v>2705</v>
      </c>
      <c r="BZ162" s="86">
        <v>2007</v>
      </c>
      <c r="DA162" s="94"/>
      <c r="DB162" s="94"/>
      <c r="DC162" s="94"/>
    </row>
    <row r="163" spans="1:107" ht="16.5" customHeight="1" x14ac:dyDescent="0.3">
      <c r="A163" s="85" t="s">
        <v>903</v>
      </c>
      <c r="B163" s="86" t="s">
        <v>903</v>
      </c>
      <c r="C163" s="86" t="s">
        <v>1540</v>
      </c>
      <c r="D163" s="87">
        <v>41821</v>
      </c>
      <c r="E163" s="87">
        <v>42156</v>
      </c>
      <c r="F163" s="85" t="s">
        <v>922</v>
      </c>
      <c r="G163" s="85" t="s">
        <v>923</v>
      </c>
      <c r="H163" s="85" t="s">
        <v>907</v>
      </c>
      <c r="I163" s="85" t="s">
        <v>1541</v>
      </c>
      <c r="J163" s="85" t="s">
        <v>1188</v>
      </c>
      <c r="K163" s="85" t="s">
        <v>1189</v>
      </c>
      <c r="L163">
        <v>2005</v>
      </c>
      <c r="M163" s="87">
        <v>38565</v>
      </c>
      <c r="N163" s="88" t="s">
        <v>1542</v>
      </c>
      <c r="O163" s="88" t="s">
        <v>912</v>
      </c>
      <c r="P163" s="88" t="s">
        <v>912</v>
      </c>
      <c r="Q163" s="88" t="s">
        <v>947</v>
      </c>
      <c r="R163" s="88" t="s">
        <v>914</v>
      </c>
      <c r="S163" s="85" t="s">
        <v>928</v>
      </c>
      <c r="T163" s="85" t="s">
        <v>1543</v>
      </c>
      <c r="U163" s="85" t="s">
        <v>1544</v>
      </c>
      <c r="V163" s="85" t="s">
        <v>884</v>
      </c>
      <c r="W163" s="85" t="s">
        <v>931</v>
      </c>
      <c r="X163" s="85" t="s">
        <v>918</v>
      </c>
      <c r="Y163" s="85" t="s">
        <v>919</v>
      </c>
      <c r="Z163" s="88">
        <v>0</v>
      </c>
      <c r="AA163" s="88">
        <v>0</v>
      </c>
      <c r="AB163" s="88">
        <v>0</v>
      </c>
      <c r="AC163" s="88">
        <v>20</v>
      </c>
      <c r="AD163" s="88">
        <v>20</v>
      </c>
      <c r="AE163" s="88">
        <v>0</v>
      </c>
      <c r="AF163" s="88">
        <v>0</v>
      </c>
      <c r="AG163" s="89">
        <v>79</v>
      </c>
      <c r="AH163" s="87">
        <v>42005</v>
      </c>
      <c r="AI163" s="90">
        <v>455033</v>
      </c>
      <c r="AJ163" s="91">
        <v>0</v>
      </c>
      <c r="AK163" s="90">
        <v>109292</v>
      </c>
      <c r="AL163" s="89">
        <v>79</v>
      </c>
      <c r="AM163" s="89">
        <v>0</v>
      </c>
      <c r="AN163" s="89">
        <v>0</v>
      </c>
      <c r="AO163" s="89">
        <v>0</v>
      </c>
      <c r="AP163" s="89">
        <v>0</v>
      </c>
      <c r="AQ163" s="89">
        <v>0</v>
      </c>
      <c r="AR163" s="89">
        <v>0</v>
      </c>
      <c r="AS163" s="89">
        <v>0</v>
      </c>
      <c r="AT163" s="89">
        <v>0</v>
      </c>
      <c r="AU163" s="89">
        <v>1329500</v>
      </c>
      <c r="AV163" s="89">
        <v>0</v>
      </c>
      <c r="AW163" s="89">
        <v>539166</v>
      </c>
      <c r="AX163" s="89">
        <v>50574</v>
      </c>
      <c r="AY163" s="89">
        <v>0</v>
      </c>
      <c r="AZ163" s="89">
        <v>0</v>
      </c>
      <c r="BA163" s="89">
        <v>25080</v>
      </c>
      <c r="BB163" s="89">
        <v>4464</v>
      </c>
      <c r="BC163" s="89">
        <v>0</v>
      </c>
      <c r="BD163" s="89">
        <v>0</v>
      </c>
      <c r="BE163" s="89">
        <v>0</v>
      </c>
      <c r="BF163" s="89">
        <v>0</v>
      </c>
      <c r="BG163" s="89">
        <v>0</v>
      </c>
      <c r="BH163" s="92">
        <v>1300000</v>
      </c>
      <c r="BI163" s="92">
        <v>7814400</v>
      </c>
      <c r="BJ163" s="85" t="s">
        <v>920</v>
      </c>
      <c r="BK163" s="88">
        <v>23</v>
      </c>
      <c r="BL163" s="88">
        <v>13</v>
      </c>
      <c r="BM163" s="89">
        <v>192000</v>
      </c>
      <c r="BN163" s="89">
        <v>5387960</v>
      </c>
      <c r="BO163" s="89">
        <v>1989942</v>
      </c>
      <c r="BP163" s="89">
        <v>2417.21</v>
      </c>
      <c r="BQ163" s="89">
        <v>15424</v>
      </c>
      <c r="BR163" s="89">
        <v>222770</v>
      </c>
      <c r="BS163" s="89">
        <v>141302</v>
      </c>
      <c r="BT163" s="88">
        <v>50</v>
      </c>
      <c r="BU163" s="88">
        <v>23</v>
      </c>
      <c r="BV163" s="88">
        <v>100</v>
      </c>
      <c r="BW163" s="88">
        <v>23</v>
      </c>
      <c r="BX163" s="85" t="s">
        <v>912</v>
      </c>
      <c r="BY163" s="85" t="s">
        <v>912</v>
      </c>
    </row>
    <row r="164" spans="1:107" ht="16.5" customHeight="1" x14ac:dyDescent="0.3">
      <c r="A164" s="98" t="s">
        <v>634</v>
      </c>
      <c r="B164" s="94" t="s">
        <v>725</v>
      </c>
      <c r="C164" s="98" t="s">
        <v>2473</v>
      </c>
      <c r="D164" s="99">
        <v>40179</v>
      </c>
      <c r="E164" s="99">
        <v>40543</v>
      </c>
      <c r="F164" s="98" t="s">
        <v>2474</v>
      </c>
      <c r="G164" s="98" t="s">
        <v>2474</v>
      </c>
      <c r="H164" s="98" t="s">
        <v>2475</v>
      </c>
      <c r="I164" s="94"/>
      <c r="J164" s="94"/>
      <c r="K164" s="94"/>
      <c r="L164">
        <v>1997</v>
      </c>
      <c r="M164" s="87">
        <v>35649</v>
      </c>
      <c r="N164" s="100" t="s">
        <v>2476</v>
      </c>
      <c r="O164" s="101"/>
      <c r="P164" s="101"/>
      <c r="Q164" s="100" t="s">
        <v>1637</v>
      </c>
      <c r="R164" s="100" t="s">
        <v>2477</v>
      </c>
      <c r="S164" s="98" t="s">
        <v>2167</v>
      </c>
      <c r="T164" s="98" t="s">
        <v>2478</v>
      </c>
      <c r="U164" s="102" t="s">
        <v>2479</v>
      </c>
      <c r="V164" s="94" t="s">
        <v>941</v>
      </c>
      <c r="W164" s="98" t="s">
        <v>1176</v>
      </c>
      <c r="X164" s="98" t="s">
        <v>918</v>
      </c>
      <c r="Y164" s="98" t="s">
        <v>1599</v>
      </c>
      <c r="Z164" s="98">
        <v>0</v>
      </c>
      <c r="AA164" s="98">
        <v>0</v>
      </c>
      <c r="AB164" s="98">
        <v>0</v>
      </c>
      <c r="AC164" s="98">
        <v>0</v>
      </c>
      <c r="AD164" s="98">
        <v>0</v>
      </c>
      <c r="AE164" s="98">
        <v>0</v>
      </c>
      <c r="AF164" s="98">
        <v>0</v>
      </c>
      <c r="AG164" s="103">
        <v>130140</v>
      </c>
      <c r="AH164" s="99">
        <v>40543</v>
      </c>
      <c r="AI164" s="104">
        <v>236398</v>
      </c>
      <c r="AJ164" s="104">
        <v>130140</v>
      </c>
      <c r="AK164" s="104">
        <v>0</v>
      </c>
      <c r="AL164" s="103">
        <v>0</v>
      </c>
      <c r="AM164" s="103">
        <v>0</v>
      </c>
      <c r="AN164" s="103">
        <v>0</v>
      </c>
      <c r="AO164" s="103">
        <v>0</v>
      </c>
      <c r="AP164" s="103">
        <v>0</v>
      </c>
      <c r="AQ164" s="103">
        <v>0</v>
      </c>
      <c r="AR164" s="103">
        <v>0</v>
      </c>
      <c r="AS164" s="103">
        <v>0</v>
      </c>
      <c r="AT164" s="103">
        <v>0</v>
      </c>
      <c r="AU164" s="103">
        <v>0</v>
      </c>
      <c r="AV164" s="103">
        <v>0</v>
      </c>
      <c r="AW164" s="103">
        <v>0</v>
      </c>
      <c r="AX164" s="103">
        <v>0</v>
      </c>
      <c r="AY164" s="103">
        <v>0</v>
      </c>
      <c r="AZ164" s="103">
        <v>0</v>
      </c>
      <c r="BA164" s="103">
        <v>0</v>
      </c>
      <c r="BB164" s="103">
        <v>0</v>
      </c>
      <c r="BC164" s="103">
        <v>11300000</v>
      </c>
      <c r="BD164" s="103">
        <v>1000000</v>
      </c>
      <c r="BE164" s="103">
        <v>1200000</v>
      </c>
      <c r="BF164" s="103">
        <v>1600000</v>
      </c>
      <c r="BG164" s="103">
        <v>0</v>
      </c>
      <c r="BH164" s="105">
        <v>15100000</v>
      </c>
      <c r="BI164" s="105">
        <v>15100000</v>
      </c>
      <c r="BJ164" s="98" t="s">
        <v>2032</v>
      </c>
      <c r="BK164" s="98">
        <v>23</v>
      </c>
      <c r="BL164" s="98">
        <v>23</v>
      </c>
      <c r="BM164" s="103">
        <v>155390</v>
      </c>
      <c r="BN164" s="103">
        <v>0</v>
      </c>
      <c r="BO164" s="103">
        <v>24421984</v>
      </c>
      <c r="BP164" s="103">
        <v>0</v>
      </c>
      <c r="BQ164" s="103">
        <v>0</v>
      </c>
      <c r="BR164" s="103">
        <v>0</v>
      </c>
      <c r="BS164" s="103">
        <v>0</v>
      </c>
      <c r="BT164" s="98">
        <v>50</v>
      </c>
      <c r="BU164" s="98">
        <v>23</v>
      </c>
      <c r="BV164" s="98">
        <v>100</v>
      </c>
      <c r="BW164" s="98">
        <v>23</v>
      </c>
      <c r="BX164" s="94"/>
      <c r="BY164" s="94"/>
      <c r="BZ164" s="94">
        <v>2009</v>
      </c>
      <c r="CA164" s="94"/>
      <c r="CB164" s="94"/>
      <c r="CC164" s="94"/>
      <c r="CD164" s="94"/>
      <c r="CE164" s="94"/>
      <c r="CF164" s="94"/>
      <c r="CG164" s="94"/>
      <c r="CH164" s="94"/>
      <c r="CI164" s="94"/>
      <c r="CJ164" s="94"/>
      <c r="CK164" s="94"/>
      <c r="CL164" s="94"/>
      <c r="CM164" s="94"/>
      <c r="CN164" s="94"/>
      <c r="CO164" s="94"/>
      <c r="CP164" s="94"/>
      <c r="CQ164" s="94"/>
      <c r="CR164" s="94"/>
      <c r="CS164" s="94"/>
      <c r="CT164" s="94"/>
      <c r="CU164" s="94"/>
      <c r="CV164" s="94"/>
      <c r="CW164" s="94"/>
      <c r="CX164" s="94"/>
      <c r="CY164" s="94"/>
      <c r="CZ164" s="94"/>
      <c r="DA164" s="94"/>
      <c r="DB164" s="94"/>
      <c r="DC164" s="94"/>
    </row>
    <row r="165" spans="1:107" ht="16.5" customHeight="1" x14ac:dyDescent="0.3">
      <c r="A165" s="85" t="s">
        <v>903</v>
      </c>
      <c r="B165" s="86" t="s">
        <v>903</v>
      </c>
      <c r="C165" s="86" t="s">
        <v>1545</v>
      </c>
      <c r="D165" s="87">
        <v>41821</v>
      </c>
      <c r="E165" s="87">
        <v>42156</v>
      </c>
      <c r="F165" s="85" t="s">
        <v>922</v>
      </c>
      <c r="G165" s="85" t="s">
        <v>923</v>
      </c>
      <c r="H165" s="85" t="s">
        <v>907</v>
      </c>
      <c r="I165" s="85" t="s">
        <v>1546</v>
      </c>
      <c r="J165" s="85" t="s">
        <v>1303</v>
      </c>
      <c r="K165" s="85" t="s">
        <v>1304</v>
      </c>
      <c r="L165">
        <v>2006</v>
      </c>
      <c r="M165" s="87">
        <v>39022</v>
      </c>
      <c r="N165" s="88" t="s">
        <v>1547</v>
      </c>
      <c r="O165" s="88" t="s">
        <v>1548</v>
      </c>
      <c r="P165" s="88" t="s">
        <v>1549</v>
      </c>
      <c r="Q165" s="88" t="s">
        <v>1550</v>
      </c>
      <c r="R165" s="88" t="s">
        <v>914</v>
      </c>
      <c r="S165" s="85" t="s">
        <v>928</v>
      </c>
      <c r="T165" s="85" t="s">
        <v>1551</v>
      </c>
      <c r="U165" s="85" t="s">
        <v>1552</v>
      </c>
      <c r="V165" s="85" t="s">
        <v>681</v>
      </c>
      <c r="W165" s="85" t="s">
        <v>931</v>
      </c>
      <c r="X165" s="85" t="s">
        <v>918</v>
      </c>
      <c r="Y165" s="85" t="s">
        <v>919</v>
      </c>
      <c r="Z165" s="88">
        <v>0</v>
      </c>
      <c r="AA165" s="88">
        <v>0</v>
      </c>
      <c r="AB165" s="88">
        <v>0</v>
      </c>
      <c r="AC165" s="88">
        <v>0</v>
      </c>
      <c r="AD165" s="88">
        <v>50</v>
      </c>
      <c r="AE165" s="88">
        <v>0</v>
      </c>
      <c r="AF165" s="88">
        <v>0</v>
      </c>
      <c r="AG165" s="89">
        <v>41448</v>
      </c>
      <c r="AH165" s="87">
        <v>42005</v>
      </c>
      <c r="AI165" s="90">
        <v>408820</v>
      </c>
      <c r="AJ165" s="91">
        <v>41056</v>
      </c>
      <c r="AK165" s="90">
        <v>313669</v>
      </c>
      <c r="AL165" s="89">
        <v>392</v>
      </c>
      <c r="AM165" s="89">
        <v>0</v>
      </c>
      <c r="AN165" s="89">
        <v>0</v>
      </c>
      <c r="AO165" s="89">
        <v>0</v>
      </c>
      <c r="AP165" s="89">
        <v>0</v>
      </c>
      <c r="AQ165" s="89">
        <v>0</v>
      </c>
      <c r="AR165" s="89">
        <v>0</v>
      </c>
      <c r="AS165" s="89">
        <v>0</v>
      </c>
      <c r="AT165" s="89">
        <v>0</v>
      </c>
      <c r="AU165" s="89">
        <v>1650000</v>
      </c>
      <c r="AV165" s="89">
        <v>0</v>
      </c>
      <c r="AW165" s="89">
        <v>787069</v>
      </c>
      <c r="AX165" s="89">
        <v>152458</v>
      </c>
      <c r="AY165" s="89">
        <v>0</v>
      </c>
      <c r="AZ165" s="89">
        <v>0</v>
      </c>
      <c r="BA165" s="89">
        <v>45948</v>
      </c>
      <c r="BB165" s="89">
        <v>0</v>
      </c>
      <c r="BC165" s="89">
        <v>0</v>
      </c>
      <c r="BD165" s="89">
        <v>0</v>
      </c>
      <c r="BE165" s="89">
        <v>0</v>
      </c>
      <c r="BF165" s="89">
        <v>0</v>
      </c>
      <c r="BG165" s="89">
        <v>0</v>
      </c>
      <c r="BH165" s="92">
        <v>1200000</v>
      </c>
      <c r="BI165" s="92">
        <v>5126000</v>
      </c>
      <c r="BJ165" s="85" t="s">
        <v>920</v>
      </c>
      <c r="BK165" s="88">
        <v>23</v>
      </c>
      <c r="BL165" s="88">
        <v>14</v>
      </c>
      <c r="BM165" s="89">
        <v>63750</v>
      </c>
      <c r="BN165" s="89">
        <v>469000</v>
      </c>
      <c r="BO165" s="89">
        <v>881347</v>
      </c>
      <c r="BP165" s="89">
        <v>2998.86</v>
      </c>
      <c r="BQ165" s="89">
        <v>4457.3100000000004</v>
      </c>
      <c r="BR165" s="89">
        <v>142497</v>
      </c>
      <c r="BS165" s="89">
        <v>55946</v>
      </c>
      <c r="BT165" s="88">
        <v>50</v>
      </c>
      <c r="BU165" s="88">
        <v>23</v>
      </c>
      <c r="BV165" s="88">
        <v>100</v>
      </c>
      <c r="BW165" s="88">
        <v>23</v>
      </c>
      <c r="BX165" s="85" t="s">
        <v>912</v>
      </c>
      <c r="BY165" s="85" t="s">
        <v>912</v>
      </c>
    </row>
    <row r="166" spans="1:107" ht="16.5" customHeight="1" x14ac:dyDescent="0.3">
      <c r="A166" s="85" t="s">
        <v>2505</v>
      </c>
      <c r="B166" s="86" t="s">
        <v>725</v>
      </c>
      <c r="C166" s="86" t="s">
        <v>2506</v>
      </c>
      <c r="D166" s="87">
        <v>41913</v>
      </c>
      <c r="E166" s="87">
        <v>42248</v>
      </c>
      <c r="F166" s="85" t="s">
        <v>2507</v>
      </c>
      <c r="G166" s="85" t="s">
        <v>2508</v>
      </c>
      <c r="H166" s="85" t="s">
        <v>2509</v>
      </c>
      <c r="I166" s="85" t="s">
        <v>2510</v>
      </c>
      <c r="J166" s="85" t="s">
        <v>2511</v>
      </c>
      <c r="K166" s="85" t="s">
        <v>2512</v>
      </c>
      <c r="L166">
        <v>2007</v>
      </c>
      <c r="M166" s="87">
        <v>39417</v>
      </c>
      <c r="N166" s="88" t="s">
        <v>2513</v>
      </c>
      <c r="O166" s="88" t="s">
        <v>2514</v>
      </c>
      <c r="P166" s="88" t="s">
        <v>912</v>
      </c>
      <c r="Q166" s="88" t="s">
        <v>2515</v>
      </c>
      <c r="R166" s="88" t="s">
        <v>1993</v>
      </c>
      <c r="S166" s="85" t="s">
        <v>2500</v>
      </c>
      <c r="T166" s="85" t="s">
        <v>2516</v>
      </c>
      <c r="U166" s="85" t="s">
        <v>2517</v>
      </c>
      <c r="V166" s="85" t="s">
        <v>941</v>
      </c>
      <c r="W166" s="85" t="s">
        <v>917</v>
      </c>
      <c r="X166" s="85" t="s">
        <v>918</v>
      </c>
      <c r="Y166" s="85" t="s">
        <v>2518</v>
      </c>
      <c r="Z166" s="88">
        <v>0</v>
      </c>
      <c r="AA166" s="88">
        <v>1</v>
      </c>
      <c r="AB166" s="88">
        <v>0</v>
      </c>
      <c r="AC166" s="88">
        <v>253</v>
      </c>
      <c r="AD166" s="88">
        <v>120</v>
      </c>
      <c r="AE166" s="88">
        <v>0</v>
      </c>
      <c r="AF166" s="88">
        <v>0</v>
      </c>
      <c r="AG166" s="89">
        <v>19332</v>
      </c>
      <c r="AH166" s="87">
        <v>42005</v>
      </c>
      <c r="AI166" s="90">
        <v>138107</v>
      </c>
      <c r="AJ166" s="91">
        <v>0</v>
      </c>
      <c r="AK166" s="90">
        <v>200000</v>
      </c>
      <c r="AL166" s="89">
        <v>19332</v>
      </c>
      <c r="AM166" s="89">
        <v>0</v>
      </c>
      <c r="AN166" s="89">
        <v>0</v>
      </c>
      <c r="AO166" s="89">
        <v>605000</v>
      </c>
      <c r="AP166" s="89">
        <v>350000</v>
      </c>
      <c r="AQ166" s="89">
        <v>0</v>
      </c>
      <c r="AR166" s="89">
        <v>0</v>
      </c>
      <c r="AS166" s="89">
        <v>528880</v>
      </c>
      <c r="AT166" s="89">
        <v>0</v>
      </c>
      <c r="AU166" s="89">
        <v>665410</v>
      </c>
      <c r="AV166" s="89">
        <v>0</v>
      </c>
      <c r="AW166" s="89">
        <v>60350</v>
      </c>
      <c r="AX166" s="89">
        <v>60350</v>
      </c>
      <c r="AY166" s="89">
        <v>180483</v>
      </c>
      <c r="AZ166" s="89">
        <v>139674</v>
      </c>
      <c r="BA166" s="89">
        <v>77798</v>
      </c>
      <c r="BB166" s="89">
        <v>2861</v>
      </c>
      <c r="BC166" s="89">
        <v>905000</v>
      </c>
      <c r="BD166" s="89">
        <v>1006884</v>
      </c>
      <c r="BE166" s="89">
        <v>1754175</v>
      </c>
      <c r="BF166" s="89">
        <v>2434084</v>
      </c>
      <c r="BG166" s="89">
        <v>0</v>
      </c>
      <c r="BH166" s="92">
        <v>6100143</v>
      </c>
      <c r="BI166" s="92">
        <v>47239175</v>
      </c>
      <c r="BJ166" s="85" t="s">
        <v>2074</v>
      </c>
      <c r="BK166" s="88">
        <v>0</v>
      </c>
      <c r="BL166" s="88">
        <v>0</v>
      </c>
      <c r="BM166" s="89">
        <v>701580</v>
      </c>
      <c r="BN166" s="89">
        <v>311510</v>
      </c>
      <c r="BO166" s="89">
        <v>20782870</v>
      </c>
      <c r="BP166" s="89">
        <v>3000</v>
      </c>
      <c r="BQ166" s="89">
        <v>12667</v>
      </c>
      <c r="BR166" s="89">
        <v>195628</v>
      </c>
      <c r="BS166" s="89">
        <v>613131</v>
      </c>
      <c r="BT166" s="88">
        <v>100</v>
      </c>
      <c r="BU166" s="88">
        <v>23</v>
      </c>
      <c r="BV166" s="88">
        <v>100</v>
      </c>
      <c r="BW166" s="88">
        <v>23</v>
      </c>
      <c r="BX166" s="85" t="s">
        <v>912</v>
      </c>
      <c r="BY166" s="85" t="s">
        <v>912</v>
      </c>
    </row>
    <row r="167" spans="1:107" ht="16.5" customHeight="1" x14ac:dyDescent="0.3">
      <c r="A167" s="85" t="s">
        <v>506</v>
      </c>
      <c r="B167" s="86" t="s">
        <v>725</v>
      </c>
      <c r="C167" s="86" t="s">
        <v>2350</v>
      </c>
      <c r="D167" s="87">
        <v>41913</v>
      </c>
      <c r="E167" s="87">
        <v>42248</v>
      </c>
      <c r="F167" s="85" t="s">
        <v>2327</v>
      </c>
      <c r="G167" s="85" t="s">
        <v>2328</v>
      </c>
      <c r="H167" s="85" t="s">
        <v>2329</v>
      </c>
      <c r="I167" s="85" t="s">
        <v>2351</v>
      </c>
      <c r="J167" s="85" t="s">
        <v>912</v>
      </c>
      <c r="K167" s="85" t="s">
        <v>912</v>
      </c>
      <c r="L167">
        <v>1998</v>
      </c>
      <c r="M167" s="87">
        <v>36130</v>
      </c>
      <c r="N167" s="88" t="s">
        <v>2352</v>
      </c>
      <c r="O167" s="88" t="s">
        <v>2353</v>
      </c>
      <c r="P167" s="88" t="s">
        <v>2354</v>
      </c>
      <c r="Q167" s="88" t="s">
        <v>2355</v>
      </c>
      <c r="R167" s="88" t="s">
        <v>2356</v>
      </c>
      <c r="S167" s="85" t="s">
        <v>506</v>
      </c>
      <c r="T167" s="85" t="s">
        <v>2357</v>
      </c>
      <c r="U167" s="85" t="s">
        <v>2358</v>
      </c>
      <c r="V167" s="85" t="s">
        <v>681</v>
      </c>
      <c r="W167" s="85" t="s">
        <v>931</v>
      </c>
      <c r="X167" s="85" t="s">
        <v>918</v>
      </c>
      <c r="Y167" s="85" t="s">
        <v>2359</v>
      </c>
      <c r="Z167" s="88">
        <v>0</v>
      </c>
      <c r="AA167" s="88">
        <v>0</v>
      </c>
      <c r="AB167" s="88">
        <v>0</v>
      </c>
      <c r="AC167" s="88">
        <v>3000</v>
      </c>
      <c r="AD167" s="88">
        <v>2940</v>
      </c>
      <c r="AE167" s="88">
        <v>0</v>
      </c>
      <c r="AF167" s="88">
        <v>0</v>
      </c>
      <c r="AG167" s="89">
        <v>0</v>
      </c>
      <c r="AH167" s="87">
        <v>42005</v>
      </c>
      <c r="AI167" s="90">
        <v>76634222</v>
      </c>
      <c r="AJ167" s="91">
        <v>3443597</v>
      </c>
      <c r="AK167" s="90">
        <v>0</v>
      </c>
      <c r="AL167" s="89">
        <v>0</v>
      </c>
      <c r="AM167" s="89">
        <v>0</v>
      </c>
      <c r="AN167" s="89">
        <v>0</v>
      </c>
      <c r="AO167" s="89">
        <v>0</v>
      </c>
      <c r="AP167" s="89">
        <v>0</v>
      </c>
      <c r="AQ167" s="89">
        <v>0</v>
      </c>
      <c r="AR167" s="89">
        <v>0</v>
      </c>
      <c r="AS167" s="89">
        <v>0</v>
      </c>
      <c r="AT167" s="89">
        <v>0</v>
      </c>
      <c r="AU167" s="89">
        <v>0</v>
      </c>
      <c r="AV167" s="89">
        <v>0</v>
      </c>
      <c r="AW167" s="89">
        <v>0</v>
      </c>
      <c r="AX167" s="89">
        <v>0</v>
      </c>
      <c r="AY167" s="89">
        <v>0</v>
      </c>
      <c r="AZ167" s="89">
        <v>0</v>
      </c>
      <c r="BA167" s="89">
        <v>0</v>
      </c>
      <c r="BB167" s="89">
        <v>0</v>
      </c>
      <c r="BC167" s="89">
        <v>16779000</v>
      </c>
      <c r="BD167" s="89">
        <v>250000</v>
      </c>
      <c r="BE167" s="89">
        <v>0</v>
      </c>
      <c r="BF167" s="89">
        <v>0</v>
      </c>
      <c r="BG167" s="89">
        <v>0</v>
      </c>
      <c r="BH167" s="92">
        <v>17029000</v>
      </c>
      <c r="BI167" s="92">
        <v>163894000</v>
      </c>
      <c r="BJ167" s="85" t="s">
        <v>920</v>
      </c>
      <c r="BK167" s="88">
        <v>10</v>
      </c>
      <c r="BL167" s="88">
        <v>0</v>
      </c>
      <c r="BM167" s="89">
        <v>11087720</v>
      </c>
      <c r="BN167" s="89">
        <v>54590980</v>
      </c>
      <c r="BO167" s="89">
        <v>300000000</v>
      </c>
      <c r="BP167" s="89">
        <v>526</v>
      </c>
      <c r="BQ167" s="89">
        <v>13418</v>
      </c>
      <c r="BR167" s="89">
        <v>4889452</v>
      </c>
      <c r="BS167" s="89">
        <v>1650000</v>
      </c>
      <c r="BT167" s="88">
        <v>50</v>
      </c>
      <c r="BU167" s="88">
        <v>0</v>
      </c>
      <c r="BV167" s="88">
        <v>100</v>
      </c>
      <c r="BW167" s="88">
        <v>0</v>
      </c>
      <c r="BX167" s="85" t="s">
        <v>912</v>
      </c>
      <c r="BY167" s="85" t="s">
        <v>912</v>
      </c>
    </row>
    <row r="168" spans="1:107" ht="16.5" customHeight="1" x14ac:dyDescent="0.3">
      <c r="A168" s="85" t="s">
        <v>903</v>
      </c>
      <c r="B168" s="86" t="s">
        <v>903</v>
      </c>
      <c r="C168" s="86" t="s">
        <v>1553</v>
      </c>
      <c r="D168" s="87">
        <v>41821</v>
      </c>
      <c r="E168" s="87">
        <v>42156</v>
      </c>
      <c r="F168" s="85" t="s">
        <v>922</v>
      </c>
      <c r="G168" s="85" t="s">
        <v>923</v>
      </c>
      <c r="H168" s="85" t="s">
        <v>907</v>
      </c>
      <c r="I168" s="85" t="s">
        <v>1554</v>
      </c>
      <c r="J168" s="85" t="s">
        <v>1555</v>
      </c>
      <c r="K168" s="85" t="s">
        <v>1556</v>
      </c>
      <c r="L168">
        <v>2006</v>
      </c>
      <c r="M168" s="87">
        <v>38930</v>
      </c>
      <c r="N168" s="88" t="s">
        <v>1557</v>
      </c>
      <c r="O168" s="88" t="s">
        <v>912</v>
      </c>
      <c r="P168" s="88" t="s">
        <v>912</v>
      </c>
      <c r="Q168" s="88" t="s">
        <v>913</v>
      </c>
      <c r="R168" s="88" t="s">
        <v>914</v>
      </c>
      <c r="S168" s="85" t="s">
        <v>928</v>
      </c>
      <c r="T168" s="85" t="s">
        <v>1558</v>
      </c>
      <c r="U168" s="85" t="s">
        <v>1559</v>
      </c>
      <c r="V168" s="85" t="s">
        <v>884</v>
      </c>
      <c r="W168" s="85" t="s">
        <v>931</v>
      </c>
      <c r="X168" s="85" t="s">
        <v>918</v>
      </c>
      <c r="Y168" s="85" t="s">
        <v>919</v>
      </c>
      <c r="Z168" s="88">
        <v>0</v>
      </c>
      <c r="AA168" s="88">
        <v>0</v>
      </c>
      <c r="AB168" s="88">
        <v>0</v>
      </c>
      <c r="AC168" s="88">
        <v>330</v>
      </c>
      <c r="AD168" s="88">
        <v>30</v>
      </c>
      <c r="AE168" s="88">
        <v>0</v>
      </c>
      <c r="AF168" s="88">
        <v>0</v>
      </c>
      <c r="AG168" s="89">
        <v>2776</v>
      </c>
      <c r="AH168" s="87">
        <v>42005</v>
      </c>
      <c r="AI168" s="90">
        <v>1649596</v>
      </c>
      <c r="AJ168" s="91">
        <v>0</v>
      </c>
      <c r="AK168" s="90">
        <v>304127</v>
      </c>
      <c r="AL168" s="89">
        <v>2776</v>
      </c>
      <c r="AM168" s="89">
        <v>0</v>
      </c>
      <c r="AN168" s="89">
        <v>0</v>
      </c>
      <c r="AO168" s="89">
        <v>0</v>
      </c>
      <c r="AP168" s="89">
        <v>0</v>
      </c>
      <c r="AQ168" s="89">
        <v>0</v>
      </c>
      <c r="AR168" s="89">
        <v>0</v>
      </c>
      <c r="AS168" s="89">
        <v>0</v>
      </c>
      <c r="AT168" s="89">
        <v>0</v>
      </c>
      <c r="AU168" s="89">
        <v>20538000</v>
      </c>
      <c r="AV168" s="89">
        <v>0</v>
      </c>
      <c r="AW168" s="89">
        <v>1674923</v>
      </c>
      <c r="AX168" s="89">
        <v>433502</v>
      </c>
      <c r="AY168" s="89">
        <v>0</v>
      </c>
      <c r="AZ168" s="89">
        <v>0</v>
      </c>
      <c r="BA168" s="89">
        <v>280272</v>
      </c>
      <c r="BB168" s="89">
        <v>96074</v>
      </c>
      <c r="BC168" s="89">
        <v>0</v>
      </c>
      <c r="BD168" s="89">
        <v>0</v>
      </c>
      <c r="BE168" s="89">
        <v>0</v>
      </c>
      <c r="BF168" s="89">
        <v>0</v>
      </c>
      <c r="BG168" s="89">
        <v>0</v>
      </c>
      <c r="BH168" s="92">
        <v>20460000</v>
      </c>
      <c r="BI168" s="92">
        <v>125500000</v>
      </c>
      <c r="BJ168" s="85" t="s">
        <v>920</v>
      </c>
      <c r="BK168" s="88">
        <v>23</v>
      </c>
      <c r="BL168" s="88">
        <v>14</v>
      </c>
      <c r="BM168" s="89">
        <v>1190200</v>
      </c>
      <c r="BN168" s="89">
        <v>4646000</v>
      </c>
      <c r="BO168" s="89">
        <v>31905802</v>
      </c>
      <c r="BP168" s="89">
        <v>0</v>
      </c>
      <c r="BQ168" s="89">
        <v>81988</v>
      </c>
      <c r="BR168" s="89">
        <v>1480948</v>
      </c>
      <c r="BS168" s="89">
        <v>2115875</v>
      </c>
      <c r="BT168" s="88">
        <v>50</v>
      </c>
      <c r="BU168" s="88">
        <v>23</v>
      </c>
      <c r="BV168" s="88">
        <v>100</v>
      </c>
      <c r="BW168" s="88">
        <v>23</v>
      </c>
      <c r="BX168" s="85" t="s">
        <v>912</v>
      </c>
      <c r="BY168" s="85" t="s">
        <v>912</v>
      </c>
    </row>
    <row r="169" spans="1:107" ht="16.5" customHeight="1" x14ac:dyDescent="0.3">
      <c r="A169" s="85" t="s">
        <v>903</v>
      </c>
      <c r="B169" s="86" t="s">
        <v>903</v>
      </c>
      <c r="C169" s="86" t="s">
        <v>1560</v>
      </c>
      <c r="D169" s="87">
        <v>41821</v>
      </c>
      <c r="E169" s="87">
        <v>42156</v>
      </c>
      <c r="F169" s="85" t="s">
        <v>922</v>
      </c>
      <c r="G169" s="85" t="s">
        <v>958</v>
      </c>
      <c r="H169" s="85" t="s">
        <v>907</v>
      </c>
      <c r="I169" s="85" t="s">
        <v>1561</v>
      </c>
      <c r="J169" s="85" t="s">
        <v>912</v>
      </c>
      <c r="K169" s="85" t="s">
        <v>912</v>
      </c>
      <c r="L169">
        <v>2002</v>
      </c>
      <c r="M169" s="87">
        <v>37591</v>
      </c>
      <c r="N169" s="88" t="s">
        <v>1562</v>
      </c>
      <c r="O169" s="88" t="s">
        <v>912</v>
      </c>
      <c r="P169" s="88" t="s">
        <v>912</v>
      </c>
      <c r="Q169" s="88" t="s">
        <v>947</v>
      </c>
      <c r="R169" s="88" t="s">
        <v>914</v>
      </c>
      <c r="S169" s="85" t="s">
        <v>928</v>
      </c>
      <c r="T169" s="85" t="s">
        <v>1563</v>
      </c>
      <c r="U169" s="85" t="s">
        <v>1564</v>
      </c>
      <c r="V169" s="85" t="s">
        <v>681</v>
      </c>
      <c r="W169" s="85" t="s">
        <v>931</v>
      </c>
      <c r="X169" s="85" t="s">
        <v>918</v>
      </c>
      <c r="Y169" s="85" t="s">
        <v>965</v>
      </c>
      <c r="Z169" s="88">
        <v>0</v>
      </c>
      <c r="AA169" s="88">
        <v>0</v>
      </c>
      <c r="AB169" s="88">
        <v>0</v>
      </c>
      <c r="AC169" s="88">
        <v>160</v>
      </c>
      <c r="AD169" s="88">
        <v>105</v>
      </c>
      <c r="AE169" s="88">
        <v>0</v>
      </c>
      <c r="AF169" s="88">
        <v>0</v>
      </c>
      <c r="AG169" s="89">
        <v>402</v>
      </c>
      <c r="AH169" s="87">
        <v>42005</v>
      </c>
      <c r="AI169" s="90">
        <v>2414482</v>
      </c>
      <c r="AJ169" s="91">
        <v>402</v>
      </c>
      <c r="AK169" s="90">
        <v>6760</v>
      </c>
      <c r="AL169" s="89">
        <v>0</v>
      </c>
      <c r="AM169" s="89">
        <v>0</v>
      </c>
      <c r="AN169" s="89">
        <v>0</v>
      </c>
      <c r="AO169" s="89">
        <v>0</v>
      </c>
      <c r="AP169" s="89">
        <v>0</v>
      </c>
      <c r="AQ169" s="89">
        <v>0</v>
      </c>
      <c r="AR169" s="89">
        <v>0</v>
      </c>
      <c r="AS169" s="89">
        <v>0</v>
      </c>
      <c r="AT169" s="89">
        <v>0</v>
      </c>
      <c r="AU169" s="89">
        <v>3264200</v>
      </c>
      <c r="AV169" s="89">
        <v>0</v>
      </c>
      <c r="AW169" s="89">
        <v>2363240</v>
      </c>
      <c r="AX169" s="89">
        <v>287115</v>
      </c>
      <c r="AY169" s="89">
        <v>0</v>
      </c>
      <c r="AZ169" s="89">
        <v>0</v>
      </c>
      <c r="BA169" s="89">
        <v>57600</v>
      </c>
      <c r="BB169" s="89">
        <v>6400</v>
      </c>
      <c r="BC169" s="89">
        <v>0</v>
      </c>
      <c r="BD169" s="89">
        <v>0</v>
      </c>
      <c r="BE169" s="89">
        <v>0</v>
      </c>
      <c r="BF169" s="89">
        <v>0</v>
      </c>
      <c r="BG169" s="89">
        <v>0</v>
      </c>
      <c r="BH169" s="92">
        <v>3264200</v>
      </c>
      <c r="BI169" s="92">
        <v>143138400</v>
      </c>
      <c r="BJ169" s="85" t="s">
        <v>920</v>
      </c>
      <c r="BK169" s="88">
        <v>23</v>
      </c>
      <c r="BL169" s="88">
        <v>10</v>
      </c>
      <c r="BM169" s="89">
        <v>240100</v>
      </c>
      <c r="BN169" s="89">
        <v>3965810</v>
      </c>
      <c r="BO169" s="89">
        <v>697945</v>
      </c>
      <c r="BP169" s="89">
        <v>66849.509999999995</v>
      </c>
      <c r="BQ169" s="89">
        <v>240100</v>
      </c>
      <c r="BR169" s="89">
        <v>134422</v>
      </c>
      <c r="BS169" s="89">
        <v>291900</v>
      </c>
      <c r="BT169" s="88">
        <v>50</v>
      </c>
      <c r="BU169" s="88">
        <v>23</v>
      </c>
      <c r="BV169" s="88">
        <v>100</v>
      </c>
      <c r="BW169" s="88">
        <v>23</v>
      </c>
      <c r="BX169" s="85" t="s">
        <v>912</v>
      </c>
      <c r="BY169" s="85" t="s">
        <v>912</v>
      </c>
    </row>
    <row r="170" spans="1:107" ht="16.5" customHeight="1" x14ac:dyDescent="0.3">
      <c r="A170" s="85" t="s">
        <v>550</v>
      </c>
      <c r="B170" s="86" t="s">
        <v>427</v>
      </c>
      <c r="C170" s="86" t="s">
        <v>1847</v>
      </c>
      <c r="D170" s="87">
        <v>41913</v>
      </c>
      <c r="E170" s="87">
        <v>42248</v>
      </c>
      <c r="F170" s="85" t="s">
        <v>1835</v>
      </c>
      <c r="G170" s="85" t="s">
        <v>1848</v>
      </c>
      <c r="H170" s="85" t="s">
        <v>1849</v>
      </c>
      <c r="I170" s="85" t="s">
        <v>1850</v>
      </c>
      <c r="J170" s="85" t="s">
        <v>1851</v>
      </c>
      <c r="K170" s="85" t="s">
        <v>1852</v>
      </c>
      <c r="L170">
        <v>2011</v>
      </c>
      <c r="M170" s="87">
        <v>40756</v>
      </c>
      <c r="N170" s="88" t="s">
        <v>1853</v>
      </c>
      <c r="O170" s="88" t="s">
        <v>912</v>
      </c>
      <c r="P170" s="88" t="s">
        <v>912</v>
      </c>
      <c r="Q170" s="88" t="s">
        <v>1794</v>
      </c>
      <c r="R170" s="88" t="s">
        <v>1795</v>
      </c>
      <c r="S170" s="85" t="s">
        <v>1854</v>
      </c>
      <c r="T170" s="85" t="s">
        <v>1855</v>
      </c>
      <c r="U170" s="85" t="s">
        <v>1856</v>
      </c>
      <c r="V170" s="85" t="s">
        <v>941</v>
      </c>
      <c r="W170" s="85" t="s">
        <v>917</v>
      </c>
      <c r="X170" s="85" t="s">
        <v>918</v>
      </c>
      <c r="Y170" s="85" t="s">
        <v>1857</v>
      </c>
      <c r="Z170" s="88">
        <v>0</v>
      </c>
      <c r="AA170" s="88">
        <v>0</v>
      </c>
      <c r="AB170" s="88">
        <v>0</v>
      </c>
      <c r="AC170" s="88">
        <v>50</v>
      </c>
      <c r="AD170" s="88">
        <v>50</v>
      </c>
      <c r="AE170" s="88">
        <v>0</v>
      </c>
      <c r="AF170" s="88">
        <v>0</v>
      </c>
      <c r="AG170" s="89">
        <v>15807.49</v>
      </c>
      <c r="AH170" s="87">
        <v>42005</v>
      </c>
      <c r="AI170" s="90">
        <v>139974.51999999999</v>
      </c>
      <c r="AJ170" s="91">
        <v>0</v>
      </c>
      <c r="AK170" s="90">
        <v>237944.41</v>
      </c>
      <c r="AL170" s="89">
        <v>15807.49</v>
      </c>
      <c r="AM170" s="89">
        <v>1027521.42</v>
      </c>
      <c r="AN170" s="89">
        <v>0</v>
      </c>
      <c r="AO170" s="89">
        <v>1163348.3899999999</v>
      </c>
      <c r="AP170" s="89">
        <v>0</v>
      </c>
      <c r="AQ170" s="89">
        <v>0</v>
      </c>
      <c r="AR170" s="89">
        <v>0</v>
      </c>
      <c r="AS170" s="89">
        <v>0</v>
      </c>
      <c r="AT170" s="89">
        <v>0</v>
      </c>
      <c r="AU170" s="89">
        <v>288277.03000000003</v>
      </c>
      <c r="AV170" s="89">
        <v>0</v>
      </c>
      <c r="AW170" s="89">
        <v>378602.32</v>
      </c>
      <c r="AX170" s="89">
        <v>140545.69</v>
      </c>
      <c r="AY170" s="89">
        <v>2479146.84</v>
      </c>
      <c r="AZ170" s="89">
        <v>0</v>
      </c>
      <c r="BA170" s="89">
        <v>0</v>
      </c>
      <c r="BB170" s="89">
        <v>0</v>
      </c>
      <c r="BC170" s="89">
        <v>3102000</v>
      </c>
      <c r="BD170" s="89">
        <v>0</v>
      </c>
      <c r="BE170" s="89">
        <v>700000</v>
      </c>
      <c r="BF170" s="89">
        <v>200000</v>
      </c>
      <c r="BG170" s="89">
        <v>0</v>
      </c>
      <c r="BH170" s="92">
        <v>4002000</v>
      </c>
      <c r="BI170" s="92">
        <v>23552000</v>
      </c>
      <c r="BJ170" s="85" t="s">
        <v>920</v>
      </c>
      <c r="BK170" s="88">
        <v>23</v>
      </c>
      <c r="BL170" s="88">
        <v>23</v>
      </c>
      <c r="BM170" s="89">
        <v>195000</v>
      </c>
      <c r="BN170" s="89">
        <v>839200</v>
      </c>
      <c r="BO170" s="89">
        <v>5049229</v>
      </c>
      <c r="BP170" s="89">
        <v>0</v>
      </c>
      <c r="BQ170" s="89">
        <v>21171</v>
      </c>
      <c r="BR170" s="89">
        <v>287350</v>
      </c>
      <c r="BS170" s="89">
        <v>417509</v>
      </c>
      <c r="BT170" s="88">
        <v>50</v>
      </c>
      <c r="BU170" s="88">
        <v>23</v>
      </c>
      <c r="BV170" s="88">
        <v>100</v>
      </c>
      <c r="BW170" s="88">
        <v>23</v>
      </c>
      <c r="BX170" s="85" t="s">
        <v>912</v>
      </c>
      <c r="BY170" s="85" t="s">
        <v>912</v>
      </c>
    </row>
    <row r="171" spans="1:107" ht="16.5" customHeight="1" x14ac:dyDescent="0.3">
      <c r="A171" s="86" t="s">
        <v>436</v>
      </c>
      <c r="B171" s="86" t="s">
        <v>725</v>
      </c>
      <c r="C171" s="86" t="s">
        <v>2706</v>
      </c>
      <c r="D171" s="95">
        <v>40817</v>
      </c>
      <c r="E171" s="95">
        <v>41182</v>
      </c>
      <c r="F171" s="86" t="s">
        <v>2707</v>
      </c>
      <c r="G171" s="86" t="s">
        <v>2708</v>
      </c>
      <c r="H171" s="86" t="s">
        <v>2709</v>
      </c>
      <c r="I171" s="86" t="s">
        <v>2710</v>
      </c>
      <c r="J171" s="86" t="s">
        <v>2711</v>
      </c>
      <c r="K171" s="86" t="s">
        <v>2712</v>
      </c>
      <c r="L171">
        <v>1997</v>
      </c>
      <c r="M171" s="87">
        <v>35433</v>
      </c>
      <c r="N171" s="96" t="s">
        <v>2713</v>
      </c>
      <c r="Q171" s="96" t="s">
        <v>1221</v>
      </c>
      <c r="R171" s="96" t="s">
        <v>1868</v>
      </c>
      <c r="S171" s="86" t="s">
        <v>2714</v>
      </c>
      <c r="T171" s="86" t="s">
        <v>2715</v>
      </c>
      <c r="U171" s="86" t="s">
        <v>2716</v>
      </c>
      <c r="V171" s="162" t="s">
        <v>2717</v>
      </c>
      <c r="W171" s="86" t="s">
        <v>1176</v>
      </c>
      <c r="X171" s="86" t="s">
        <v>918</v>
      </c>
      <c r="Y171" s="86" t="s">
        <v>2220</v>
      </c>
      <c r="Z171" s="86">
        <v>0</v>
      </c>
      <c r="AA171" s="86">
        <v>0</v>
      </c>
      <c r="AB171" s="86">
        <v>0</v>
      </c>
      <c r="AC171" s="86">
        <v>0</v>
      </c>
      <c r="AD171" s="86">
        <v>0</v>
      </c>
      <c r="AE171" s="86">
        <v>0</v>
      </c>
      <c r="AF171" s="86">
        <v>0</v>
      </c>
      <c r="AG171" s="97">
        <v>33000</v>
      </c>
      <c r="AH171" s="95">
        <v>41182</v>
      </c>
      <c r="AI171" s="97">
        <v>3924000</v>
      </c>
      <c r="AJ171" s="97">
        <v>33000</v>
      </c>
      <c r="AK171" s="97">
        <v>900000</v>
      </c>
      <c r="AL171" s="97">
        <v>0</v>
      </c>
      <c r="AM171" s="97">
        <v>0</v>
      </c>
      <c r="AN171" s="97">
        <v>0</v>
      </c>
      <c r="AO171" s="97">
        <v>0</v>
      </c>
      <c r="AP171" s="97">
        <v>0</v>
      </c>
      <c r="AQ171" s="97">
        <v>0</v>
      </c>
      <c r="AR171" s="97">
        <v>0</v>
      </c>
      <c r="AS171" s="97">
        <v>0</v>
      </c>
      <c r="AT171" s="97">
        <v>0</v>
      </c>
      <c r="AU171" s="97">
        <v>7200000</v>
      </c>
      <c r="AV171" s="97">
        <v>0</v>
      </c>
      <c r="AW171" s="97">
        <v>4781000</v>
      </c>
      <c r="AX171" s="97">
        <v>954000</v>
      </c>
      <c r="AY171" s="97">
        <v>0</v>
      </c>
      <c r="AZ171" s="97">
        <v>0</v>
      </c>
      <c r="BA171" s="97">
        <v>0</v>
      </c>
      <c r="BB171" s="97">
        <v>0</v>
      </c>
      <c r="BC171" s="97">
        <v>0</v>
      </c>
      <c r="BD171" s="97">
        <v>0</v>
      </c>
      <c r="BE171" s="97">
        <v>0</v>
      </c>
      <c r="BF171" s="97">
        <v>0</v>
      </c>
      <c r="BG171" s="97">
        <v>0</v>
      </c>
      <c r="BH171" s="97">
        <v>0</v>
      </c>
      <c r="BI171" s="97">
        <v>0</v>
      </c>
      <c r="BJ171" s="86" t="s">
        <v>1961</v>
      </c>
      <c r="BK171" s="86">
        <v>23</v>
      </c>
      <c r="BL171" s="86">
        <v>23</v>
      </c>
      <c r="BM171" s="97">
        <v>435530</v>
      </c>
      <c r="BN171" s="97">
        <v>6206270</v>
      </c>
      <c r="BP171" s="97">
        <v>5145</v>
      </c>
      <c r="BQ171" s="97">
        <v>39039</v>
      </c>
      <c r="BT171" s="86">
        <v>50</v>
      </c>
      <c r="BU171" s="86">
        <v>23</v>
      </c>
      <c r="BV171" s="86">
        <v>100</v>
      </c>
      <c r="BW171" s="86">
        <v>23</v>
      </c>
      <c r="BX171" s="86" t="s">
        <v>2718</v>
      </c>
    </row>
    <row r="172" spans="1:107" ht="16.5" customHeight="1" x14ac:dyDescent="0.3">
      <c r="A172" s="85" t="s">
        <v>903</v>
      </c>
      <c r="B172" s="86" t="s">
        <v>903</v>
      </c>
      <c r="C172" s="86" t="s">
        <v>1565</v>
      </c>
      <c r="D172" s="87">
        <v>41821</v>
      </c>
      <c r="E172" s="87">
        <v>42156</v>
      </c>
      <c r="F172" s="85" t="s">
        <v>922</v>
      </c>
      <c r="G172" s="85" t="s">
        <v>923</v>
      </c>
      <c r="H172" s="85" t="s">
        <v>907</v>
      </c>
      <c r="I172" s="85" t="s">
        <v>1566</v>
      </c>
      <c r="J172" s="85" t="s">
        <v>1411</v>
      </c>
      <c r="K172" s="85" t="s">
        <v>1412</v>
      </c>
      <c r="L172">
        <v>2005</v>
      </c>
      <c r="M172" s="87">
        <v>38565</v>
      </c>
      <c r="N172" s="88" t="s">
        <v>1567</v>
      </c>
      <c r="O172" s="88" t="s">
        <v>912</v>
      </c>
      <c r="P172" s="88" t="s">
        <v>912</v>
      </c>
      <c r="Q172" s="88" t="s">
        <v>947</v>
      </c>
      <c r="R172" s="88" t="s">
        <v>914</v>
      </c>
      <c r="S172" s="85" t="s">
        <v>928</v>
      </c>
      <c r="T172" s="85" t="s">
        <v>1568</v>
      </c>
      <c r="U172" s="85" t="s">
        <v>1569</v>
      </c>
      <c r="V172" s="85" t="s">
        <v>884</v>
      </c>
      <c r="W172" s="85" t="s">
        <v>931</v>
      </c>
      <c r="X172" s="85" t="s">
        <v>918</v>
      </c>
      <c r="Y172" s="85" t="s">
        <v>1028</v>
      </c>
      <c r="Z172" s="88">
        <v>0</v>
      </c>
      <c r="AA172" s="88">
        <v>0</v>
      </c>
      <c r="AB172" s="88">
        <v>0</v>
      </c>
      <c r="AC172" s="88">
        <v>25</v>
      </c>
      <c r="AD172" s="88">
        <v>5</v>
      </c>
      <c r="AE172" s="88">
        <v>0</v>
      </c>
      <c r="AF172" s="88">
        <v>0</v>
      </c>
      <c r="AG172" s="89">
        <v>0</v>
      </c>
      <c r="AH172" s="87">
        <v>42005</v>
      </c>
      <c r="AI172" s="90">
        <v>1254624</v>
      </c>
      <c r="AJ172" s="91">
        <v>0</v>
      </c>
      <c r="AK172" s="90">
        <v>25207</v>
      </c>
      <c r="AL172" s="89">
        <v>0</v>
      </c>
      <c r="AM172" s="89">
        <v>0</v>
      </c>
      <c r="AN172" s="89">
        <v>0</v>
      </c>
      <c r="AO172" s="89">
        <v>0</v>
      </c>
      <c r="AP172" s="89">
        <v>0</v>
      </c>
      <c r="AQ172" s="89">
        <v>0</v>
      </c>
      <c r="AR172" s="89">
        <v>0</v>
      </c>
      <c r="AS172" s="89">
        <v>0</v>
      </c>
      <c r="AT172" s="89">
        <v>0</v>
      </c>
      <c r="AU172" s="89">
        <v>3162500</v>
      </c>
      <c r="AV172" s="89">
        <v>0</v>
      </c>
      <c r="AW172" s="89">
        <v>1306804</v>
      </c>
      <c r="AX172" s="89">
        <v>148598</v>
      </c>
      <c r="AY172" s="89">
        <v>0</v>
      </c>
      <c r="AZ172" s="89">
        <v>0</v>
      </c>
      <c r="BA172" s="89">
        <v>48000</v>
      </c>
      <c r="BB172" s="89">
        <v>6000</v>
      </c>
      <c r="BC172" s="89">
        <v>0</v>
      </c>
      <c r="BD172" s="89">
        <v>0</v>
      </c>
      <c r="BE172" s="89">
        <v>0</v>
      </c>
      <c r="BF172" s="89">
        <v>0</v>
      </c>
      <c r="BG172" s="89">
        <v>0</v>
      </c>
      <c r="BH172" s="92">
        <v>3000000</v>
      </c>
      <c r="BI172" s="92">
        <v>43495000</v>
      </c>
      <c r="BJ172" s="85" t="s">
        <v>920</v>
      </c>
      <c r="BK172" s="88">
        <v>23</v>
      </c>
      <c r="BL172" s="88">
        <v>13</v>
      </c>
      <c r="BM172" s="89">
        <v>934570</v>
      </c>
      <c r="BN172" s="89">
        <v>1992350</v>
      </c>
      <c r="BO172" s="89">
        <v>9343003</v>
      </c>
      <c r="BP172" s="89">
        <v>3176.8</v>
      </c>
      <c r="BQ172" s="89">
        <v>64659.16</v>
      </c>
      <c r="BR172" s="89">
        <v>64557</v>
      </c>
      <c r="BS172" s="89">
        <v>495483</v>
      </c>
      <c r="BT172" s="88">
        <v>50</v>
      </c>
      <c r="BU172" s="88">
        <v>23</v>
      </c>
      <c r="BV172" s="88">
        <v>100</v>
      </c>
      <c r="BW172" s="88">
        <v>23</v>
      </c>
      <c r="BX172" s="85" t="s">
        <v>912</v>
      </c>
      <c r="BY172" s="85" t="s">
        <v>912</v>
      </c>
    </row>
    <row r="173" spans="1:107" ht="16.5" customHeight="1" x14ac:dyDescent="0.3">
      <c r="A173" s="123" t="s">
        <v>441</v>
      </c>
      <c r="B173" s="86" t="s">
        <v>725</v>
      </c>
      <c r="C173" s="123" t="s">
        <v>2410</v>
      </c>
      <c r="D173" s="124">
        <v>40817</v>
      </c>
      <c r="E173" s="124">
        <v>41182</v>
      </c>
      <c r="F173" s="123" t="s">
        <v>2396</v>
      </c>
      <c r="G173" s="123" t="s">
        <v>2411</v>
      </c>
      <c r="H173" s="123" t="s">
        <v>2398</v>
      </c>
      <c r="I173" s="123" t="s">
        <v>2412</v>
      </c>
      <c r="J173" s="123" t="s">
        <v>2413</v>
      </c>
      <c r="K173" s="123" t="s">
        <v>2414</v>
      </c>
      <c r="L173">
        <v>1995</v>
      </c>
      <c r="M173" s="87">
        <v>35045</v>
      </c>
      <c r="N173" s="125" t="s">
        <v>2415</v>
      </c>
      <c r="O173" s="125" t="s">
        <v>2416</v>
      </c>
      <c r="P173" s="125" t="s">
        <v>2417</v>
      </c>
      <c r="Q173" s="125" t="s">
        <v>2418</v>
      </c>
      <c r="R173" s="125" t="s">
        <v>1868</v>
      </c>
      <c r="S173" s="123" t="s">
        <v>2419</v>
      </c>
      <c r="T173" s="123" t="s">
        <v>2420</v>
      </c>
      <c r="U173" s="123" t="s">
        <v>2421</v>
      </c>
      <c r="V173" s="123" t="s">
        <v>681</v>
      </c>
      <c r="W173" s="123" t="s">
        <v>2422</v>
      </c>
      <c r="X173" s="123" t="s">
        <v>1961</v>
      </c>
      <c r="Y173" s="123" t="s">
        <v>1961</v>
      </c>
      <c r="Z173" s="125">
        <v>0</v>
      </c>
      <c r="AA173" s="125">
        <v>0</v>
      </c>
      <c r="AB173" s="125">
        <v>0</v>
      </c>
      <c r="AC173" s="125">
        <v>0</v>
      </c>
      <c r="AD173" s="125">
        <v>257</v>
      </c>
      <c r="AE173" s="125">
        <v>132</v>
      </c>
      <c r="AF173" s="125">
        <v>132</v>
      </c>
      <c r="AG173" s="126">
        <v>0</v>
      </c>
      <c r="AH173" s="124">
        <v>41182</v>
      </c>
      <c r="AI173" s="126">
        <v>4047632</v>
      </c>
      <c r="AJ173" s="126">
        <v>0</v>
      </c>
      <c r="AK173" s="126">
        <v>835428</v>
      </c>
      <c r="AL173" s="126">
        <v>0</v>
      </c>
      <c r="AM173" s="126">
        <v>781500</v>
      </c>
      <c r="AN173" s="126">
        <v>0</v>
      </c>
      <c r="AO173" s="126">
        <v>0</v>
      </c>
      <c r="AP173" s="126">
        <v>0</v>
      </c>
      <c r="AQ173" s="126">
        <v>0</v>
      </c>
      <c r="AR173" s="126">
        <v>0</v>
      </c>
      <c r="AS173" s="126">
        <v>1738500</v>
      </c>
      <c r="AT173" s="126">
        <v>0</v>
      </c>
      <c r="AU173" s="126">
        <v>60000</v>
      </c>
      <c r="AV173" s="126">
        <v>0</v>
      </c>
      <c r="AW173" s="126">
        <v>4358769</v>
      </c>
      <c r="AX173" s="126">
        <v>277333</v>
      </c>
      <c r="AY173" s="126">
        <v>0</v>
      </c>
      <c r="AZ173" s="126">
        <v>0</v>
      </c>
      <c r="BA173" s="126">
        <v>0</v>
      </c>
      <c r="BB173" s="126">
        <v>0</v>
      </c>
      <c r="BC173" s="126">
        <v>781500</v>
      </c>
      <c r="BD173" s="126">
        <v>1738500</v>
      </c>
      <c r="BE173" s="126">
        <v>0</v>
      </c>
      <c r="BF173" s="126">
        <v>60000</v>
      </c>
      <c r="BG173" s="126">
        <v>0</v>
      </c>
      <c r="BH173" s="126">
        <v>2580000</v>
      </c>
      <c r="BI173" s="126">
        <v>4378500</v>
      </c>
      <c r="BJ173" s="123" t="s">
        <v>1961</v>
      </c>
      <c r="BK173" s="125">
        <v>18</v>
      </c>
      <c r="BL173" s="125">
        <v>0</v>
      </c>
      <c r="BM173" s="126">
        <v>799395</v>
      </c>
      <c r="BN173" s="126">
        <v>4483490</v>
      </c>
      <c r="BO173" s="126">
        <v>3323520</v>
      </c>
      <c r="BP173" s="126">
        <v>41623</v>
      </c>
      <c r="BQ173" s="126">
        <v>37187</v>
      </c>
      <c r="BR173" s="126">
        <v>73595</v>
      </c>
      <c r="BS173" s="126">
        <v>404165</v>
      </c>
      <c r="BT173" s="125">
        <v>50</v>
      </c>
      <c r="BU173" s="125">
        <v>18</v>
      </c>
      <c r="BV173" s="125">
        <v>100</v>
      </c>
      <c r="BW173" s="125">
        <v>18</v>
      </c>
      <c r="BX173" s="123" t="s">
        <v>912</v>
      </c>
      <c r="BY173" s="123" t="s">
        <v>912</v>
      </c>
    </row>
    <row r="174" spans="1:107" ht="16.5" customHeight="1" x14ac:dyDescent="0.3">
      <c r="A174" s="85" t="s">
        <v>421</v>
      </c>
      <c r="B174" s="86" t="s">
        <v>421</v>
      </c>
      <c r="C174" s="86" t="s">
        <v>1916</v>
      </c>
      <c r="D174" s="87">
        <v>41640</v>
      </c>
      <c r="E174" s="87">
        <v>41974</v>
      </c>
      <c r="F174" s="85" t="s">
        <v>1876</v>
      </c>
      <c r="G174" s="85" t="s">
        <v>1877</v>
      </c>
      <c r="H174" s="85" t="s">
        <v>1878</v>
      </c>
      <c r="I174" s="85" t="s">
        <v>1917</v>
      </c>
      <c r="J174" s="85" t="s">
        <v>1918</v>
      </c>
      <c r="K174" s="85" t="s">
        <v>1919</v>
      </c>
      <c r="L174">
        <v>2007</v>
      </c>
      <c r="M174" s="87">
        <v>39083</v>
      </c>
      <c r="N174" s="88" t="s">
        <v>1920</v>
      </c>
      <c r="O174" s="88" t="s">
        <v>912</v>
      </c>
      <c r="P174" s="88" t="s">
        <v>912</v>
      </c>
      <c r="Q174" s="88" t="s">
        <v>1921</v>
      </c>
      <c r="R174" s="88" t="s">
        <v>1883</v>
      </c>
      <c r="S174" s="85" t="s">
        <v>1922</v>
      </c>
      <c r="T174" s="85" t="s">
        <v>1923</v>
      </c>
      <c r="U174" s="85" t="s">
        <v>1924</v>
      </c>
      <c r="V174" s="85" t="s">
        <v>941</v>
      </c>
      <c r="W174" s="85" t="s">
        <v>917</v>
      </c>
      <c r="X174" s="85" t="s">
        <v>918</v>
      </c>
      <c r="Y174" s="85" t="s">
        <v>965</v>
      </c>
      <c r="Z174" s="88">
        <v>0</v>
      </c>
      <c r="AA174" s="88">
        <v>0</v>
      </c>
      <c r="AB174" s="88">
        <v>0</v>
      </c>
      <c r="AC174" s="88">
        <v>0</v>
      </c>
      <c r="AD174" s="88">
        <v>0</v>
      </c>
      <c r="AE174" s="88">
        <v>0</v>
      </c>
      <c r="AF174" s="88">
        <v>0</v>
      </c>
      <c r="AG174" s="89">
        <v>1056098</v>
      </c>
      <c r="AH174" s="87">
        <v>42005</v>
      </c>
      <c r="AI174" s="90">
        <v>923375</v>
      </c>
      <c r="AJ174" s="91">
        <v>923375</v>
      </c>
      <c r="AK174" s="90">
        <v>132723</v>
      </c>
      <c r="AL174" s="89">
        <v>132723</v>
      </c>
      <c r="AM174" s="89">
        <v>0</v>
      </c>
      <c r="AN174" s="89">
        <v>0</v>
      </c>
      <c r="AO174" s="89">
        <v>0</v>
      </c>
      <c r="AP174" s="89">
        <v>0</v>
      </c>
      <c r="AQ174" s="89">
        <v>0</v>
      </c>
      <c r="AR174" s="89">
        <v>0</v>
      </c>
      <c r="AS174" s="89">
        <v>0</v>
      </c>
      <c r="AT174" s="89">
        <v>0</v>
      </c>
      <c r="AU174" s="89">
        <v>0</v>
      </c>
      <c r="AV174" s="89">
        <v>0</v>
      </c>
      <c r="AW174" s="89">
        <v>0</v>
      </c>
      <c r="AX174" s="89">
        <v>0</v>
      </c>
      <c r="AY174" s="89">
        <v>0</v>
      </c>
      <c r="AZ174" s="89">
        <v>0</v>
      </c>
      <c r="BA174" s="89">
        <v>122210</v>
      </c>
      <c r="BB174" s="89">
        <v>20272</v>
      </c>
      <c r="BC174" s="89">
        <v>44786225</v>
      </c>
      <c r="BD174" s="89">
        <v>6209088</v>
      </c>
      <c r="BE174" s="89">
        <v>2500000</v>
      </c>
      <c r="BF174" s="89">
        <v>0</v>
      </c>
      <c r="BG174" s="89">
        <v>250000</v>
      </c>
      <c r="BH174" s="92">
        <v>55000000</v>
      </c>
      <c r="BI174" s="92">
        <v>385000000</v>
      </c>
      <c r="BJ174" s="85" t="s">
        <v>1279</v>
      </c>
      <c r="BK174" s="88">
        <v>23</v>
      </c>
      <c r="BL174" s="88">
        <v>23</v>
      </c>
      <c r="BM174" s="89">
        <v>2096540</v>
      </c>
      <c r="BN174" s="89">
        <v>11026595</v>
      </c>
      <c r="BO174" s="89">
        <v>74105680</v>
      </c>
      <c r="BP174" s="89">
        <v>133706</v>
      </c>
      <c r="BQ174" s="89">
        <v>127675</v>
      </c>
      <c r="BR174" s="89">
        <v>986175</v>
      </c>
      <c r="BS174" s="89">
        <v>941290</v>
      </c>
      <c r="BT174" s="88">
        <v>50</v>
      </c>
      <c r="BU174" s="88">
        <v>23</v>
      </c>
      <c r="BV174" s="88">
        <v>100</v>
      </c>
      <c r="BW174" s="88">
        <v>23</v>
      </c>
      <c r="BX174" s="85" t="s">
        <v>912</v>
      </c>
      <c r="BY174" s="85" t="s">
        <v>912</v>
      </c>
    </row>
    <row r="175" spans="1:107" ht="16.5" customHeight="1" x14ac:dyDescent="0.3">
      <c r="A175" s="85" t="s">
        <v>903</v>
      </c>
      <c r="B175" s="86" t="s">
        <v>903</v>
      </c>
      <c r="C175" s="86" t="s">
        <v>1570</v>
      </c>
      <c r="D175" s="87">
        <v>41821</v>
      </c>
      <c r="E175" s="87">
        <v>42156</v>
      </c>
      <c r="F175" s="85" t="s">
        <v>922</v>
      </c>
      <c r="G175" s="85" t="s">
        <v>958</v>
      </c>
      <c r="H175" s="85" t="s">
        <v>907</v>
      </c>
      <c r="I175" s="85" t="s">
        <v>1571</v>
      </c>
      <c r="J175" s="85" t="s">
        <v>925</v>
      </c>
      <c r="K175" s="85" t="s">
        <v>1146</v>
      </c>
      <c r="L175">
        <v>2003</v>
      </c>
      <c r="M175" s="87">
        <v>37803</v>
      </c>
      <c r="N175" s="88" t="s">
        <v>1572</v>
      </c>
      <c r="O175" s="88" t="s">
        <v>912</v>
      </c>
      <c r="P175" s="88" t="s">
        <v>912</v>
      </c>
      <c r="Q175" s="88" t="s">
        <v>947</v>
      </c>
      <c r="R175" s="88" t="s">
        <v>914</v>
      </c>
      <c r="S175" s="85" t="s">
        <v>928</v>
      </c>
      <c r="T175" s="85" t="s">
        <v>1573</v>
      </c>
      <c r="U175" s="85" t="s">
        <v>1574</v>
      </c>
      <c r="V175" s="85" t="s">
        <v>884</v>
      </c>
      <c r="W175" s="85" t="s">
        <v>931</v>
      </c>
      <c r="X175" s="85" t="s">
        <v>918</v>
      </c>
      <c r="Y175" s="85" t="s">
        <v>919</v>
      </c>
      <c r="Z175" s="88">
        <v>0</v>
      </c>
      <c r="AA175" s="88">
        <v>0</v>
      </c>
      <c r="AB175" s="88">
        <v>0</v>
      </c>
      <c r="AC175" s="88">
        <v>5</v>
      </c>
      <c r="AD175" s="88">
        <v>5</v>
      </c>
      <c r="AE175" s="88">
        <v>30</v>
      </c>
      <c r="AF175" s="88">
        <v>0</v>
      </c>
      <c r="AG175" s="89">
        <v>318</v>
      </c>
      <c r="AH175" s="87">
        <v>42005</v>
      </c>
      <c r="AI175" s="90">
        <v>1639653</v>
      </c>
      <c r="AJ175" s="91">
        <v>0</v>
      </c>
      <c r="AK175" s="90">
        <v>87354</v>
      </c>
      <c r="AL175" s="89">
        <v>318</v>
      </c>
      <c r="AM175" s="89">
        <v>0</v>
      </c>
      <c r="AN175" s="89">
        <v>0</v>
      </c>
      <c r="AO175" s="89">
        <v>0</v>
      </c>
      <c r="AP175" s="89">
        <v>0</v>
      </c>
      <c r="AQ175" s="89">
        <v>0</v>
      </c>
      <c r="AR175" s="89">
        <v>0</v>
      </c>
      <c r="AS175" s="89">
        <v>0</v>
      </c>
      <c r="AT175" s="89">
        <v>0</v>
      </c>
      <c r="AU175" s="89">
        <v>4410000</v>
      </c>
      <c r="AV175" s="89">
        <v>0</v>
      </c>
      <c r="AW175" s="89">
        <v>1952815</v>
      </c>
      <c r="AX175" s="89">
        <v>173346</v>
      </c>
      <c r="AY175" s="89">
        <v>0</v>
      </c>
      <c r="AZ175" s="89">
        <v>0</v>
      </c>
      <c r="BA175" s="89">
        <v>158760</v>
      </c>
      <c r="BB175" s="89">
        <v>17640</v>
      </c>
      <c r="BC175" s="89">
        <v>0</v>
      </c>
      <c r="BD175" s="89">
        <v>0</v>
      </c>
      <c r="BE175" s="89">
        <v>0</v>
      </c>
      <c r="BF175" s="89">
        <v>0</v>
      </c>
      <c r="BG175" s="89">
        <v>0</v>
      </c>
      <c r="BH175" s="92">
        <v>3880000</v>
      </c>
      <c r="BI175" s="92">
        <v>26502500</v>
      </c>
      <c r="BJ175" s="85" t="s">
        <v>920</v>
      </c>
      <c r="BK175" s="88">
        <v>23</v>
      </c>
      <c r="BL175" s="88">
        <v>11</v>
      </c>
      <c r="BM175" s="89">
        <v>296100</v>
      </c>
      <c r="BN175" s="89">
        <v>2420010</v>
      </c>
      <c r="BO175" s="89">
        <v>6719007</v>
      </c>
      <c r="BP175" s="89">
        <v>6724.46</v>
      </c>
      <c r="BQ175" s="89">
        <v>21413</v>
      </c>
      <c r="BR175" s="89">
        <v>106448</v>
      </c>
      <c r="BS175" s="89">
        <v>432698</v>
      </c>
      <c r="BT175" s="88">
        <v>50</v>
      </c>
      <c r="BU175" s="88">
        <v>23</v>
      </c>
      <c r="BV175" s="88">
        <v>100</v>
      </c>
      <c r="BW175" s="88">
        <v>23</v>
      </c>
      <c r="BX175" s="85" t="s">
        <v>912</v>
      </c>
      <c r="BY175" s="85" t="s">
        <v>912</v>
      </c>
    </row>
    <row r="176" spans="1:107" ht="16.5" customHeight="1" x14ac:dyDescent="0.3">
      <c r="A176" s="85" t="s">
        <v>903</v>
      </c>
      <c r="B176" s="86" t="s">
        <v>903</v>
      </c>
      <c r="C176" s="86" t="s">
        <v>1575</v>
      </c>
      <c r="D176" s="87">
        <v>41821</v>
      </c>
      <c r="E176" s="87">
        <v>42156</v>
      </c>
      <c r="F176" s="85" t="s">
        <v>922</v>
      </c>
      <c r="G176" s="85" t="s">
        <v>923</v>
      </c>
      <c r="H176" s="85" t="s">
        <v>907</v>
      </c>
      <c r="I176" s="85" t="s">
        <v>1576</v>
      </c>
      <c r="J176" s="85" t="s">
        <v>1577</v>
      </c>
      <c r="K176" s="85" t="s">
        <v>1578</v>
      </c>
      <c r="L176">
        <v>2010</v>
      </c>
      <c r="M176" s="87">
        <v>40238</v>
      </c>
      <c r="N176" s="88" t="s">
        <v>1579</v>
      </c>
      <c r="O176" s="88" t="s">
        <v>912</v>
      </c>
      <c r="P176" s="88" t="s">
        <v>912</v>
      </c>
      <c r="Q176" s="88" t="s">
        <v>937</v>
      </c>
      <c r="R176" s="88" t="s">
        <v>938</v>
      </c>
      <c r="S176" s="85" t="s">
        <v>928</v>
      </c>
      <c r="T176" s="85" t="s">
        <v>1580</v>
      </c>
      <c r="U176" s="85" t="s">
        <v>1581</v>
      </c>
      <c r="V176" s="85" t="s">
        <v>941</v>
      </c>
      <c r="W176" s="85" t="s">
        <v>1176</v>
      </c>
      <c r="X176" s="85" t="s">
        <v>918</v>
      </c>
      <c r="Y176" s="85" t="s">
        <v>919</v>
      </c>
      <c r="Z176" s="88">
        <v>0</v>
      </c>
      <c r="AA176" s="88">
        <v>0</v>
      </c>
      <c r="AB176" s="88">
        <v>0</v>
      </c>
      <c r="AC176" s="88">
        <v>2800</v>
      </c>
      <c r="AD176" s="88">
        <v>0</v>
      </c>
      <c r="AE176" s="88">
        <v>0</v>
      </c>
      <c r="AF176" s="88">
        <v>0</v>
      </c>
      <c r="AG176" s="89">
        <v>2</v>
      </c>
      <c r="AH176" s="87">
        <v>42005</v>
      </c>
      <c r="AI176" s="90">
        <v>112022</v>
      </c>
      <c r="AJ176" s="91">
        <v>2</v>
      </c>
      <c r="AK176" s="90">
        <v>583361</v>
      </c>
      <c r="AL176" s="89">
        <v>0</v>
      </c>
      <c r="AM176" s="89">
        <v>0</v>
      </c>
      <c r="AN176" s="89">
        <v>0</v>
      </c>
      <c r="AO176" s="89">
        <v>0</v>
      </c>
      <c r="AP176" s="89">
        <v>0</v>
      </c>
      <c r="AQ176" s="89">
        <v>0</v>
      </c>
      <c r="AR176" s="89">
        <v>0</v>
      </c>
      <c r="AS176" s="89">
        <v>0</v>
      </c>
      <c r="AT176" s="89">
        <v>0</v>
      </c>
      <c r="AU176" s="89">
        <v>8538920</v>
      </c>
      <c r="AV176" s="89">
        <v>0</v>
      </c>
      <c r="AW176" s="89">
        <v>1784980</v>
      </c>
      <c r="AX176" s="89">
        <v>187130</v>
      </c>
      <c r="AY176" s="89">
        <v>0</v>
      </c>
      <c r="AZ176" s="89">
        <v>0</v>
      </c>
      <c r="BA176" s="89">
        <v>85880</v>
      </c>
      <c r="BB176" s="89">
        <v>18320</v>
      </c>
      <c r="BC176" s="89">
        <v>0</v>
      </c>
      <c r="BD176" s="89">
        <v>0</v>
      </c>
      <c r="BE176" s="89">
        <v>0</v>
      </c>
      <c r="BF176" s="89">
        <v>0</v>
      </c>
      <c r="BG176" s="89">
        <v>0</v>
      </c>
      <c r="BH176" s="92">
        <v>27800000</v>
      </c>
      <c r="BI176" s="92">
        <v>111715000</v>
      </c>
      <c r="BJ176" s="85" t="s">
        <v>1325</v>
      </c>
      <c r="BK176" s="88">
        <v>23</v>
      </c>
      <c r="BL176" s="88">
        <v>18</v>
      </c>
      <c r="BM176" s="89">
        <v>4901300</v>
      </c>
      <c r="BN176" s="89">
        <v>5100</v>
      </c>
      <c r="BO176" s="89">
        <v>37818848</v>
      </c>
      <c r="BP176" s="89">
        <v>734566.01</v>
      </c>
      <c r="BQ176" s="89">
        <v>377227</v>
      </c>
      <c r="BR176" s="89">
        <v>1690379</v>
      </c>
      <c r="BS176" s="89">
        <v>2028816</v>
      </c>
      <c r="BT176" s="88">
        <v>50</v>
      </c>
      <c r="BU176" s="88">
        <v>23</v>
      </c>
      <c r="BV176" s="88">
        <v>100</v>
      </c>
      <c r="BW176" s="88">
        <v>23</v>
      </c>
      <c r="BX176" s="85" t="s">
        <v>912</v>
      </c>
      <c r="BY176" s="85" t="s">
        <v>912</v>
      </c>
    </row>
    <row r="177" spans="1:107" s="94" customFormat="1" ht="16.5" customHeight="1" x14ac:dyDescent="0.3">
      <c r="A177" s="85" t="s">
        <v>903</v>
      </c>
      <c r="B177" s="86" t="s">
        <v>903</v>
      </c>
      <c r="C177" s="86" t="s">
        <v>1582</v>
      </c>
      <c r="D177" s="87">
        <v>41821</v>
      </c>
      <c r="E177" s="87">
        <v>42156</v>
      </c>
      <c r="F177" s="85" t="s">
        <v>905</v>
      </c>
      <c r="G177" s="85" t="s">
        <v>906</v>
      </c>
      <c r="H177" s="85" t="s">
        <v>907</v>
      </c>
      <c r="I177" s="85" t="s">
        <v>1583</v>
      </c>
      <c r="J177" s="85" t="s">
        <v>912</v>
      </c>
      <c r="K177" s="85" t="s">
        <v>912</v>
      </c>
      <c r="L177">
        <v>2004</v>
      </c>
      <c r="M177" s="87">
        <v>38047</v>
      </c>
      <c r="N177" s="88" t="s">
        <v>1584</v>
      </c>
      <c r="O177" s="88" t="s">
        <v>912</v>
      </c>
      <c r="P177" s="88" t="s">
        <v>912</v>
      </c>
      <c r="Q177" s="88" t="s">
        <v>947</v>
      </c>
      <c r="R177" s="88" t="s">
        <v>914</v>
      </c>
      <c r="S177" s="85" t="s">
        <v>903</v>
      </c>
      <c r="T177" s="85" t="s">
        <v>1585</v>
      </c>
      <c r="U177" s="85" t="s">
        <v>1586</v>
      </c>
      <c r="V177" s="85" t="s">
        <v>884</v>
      </c>
      <c r="W177" s="85" t="s">
        <v>931</v>
      </c>
      <c r="X177" s="85" t="s">
        <v>1425</v>
      </c>
      <c r="Y177" s="85" t="s">
        <v>919</v>
      </c>
      <c r="Z177" s="88">
        <v>0</v>
      </c>
      <c r="AA177" s="88">
        <v>0</v>
      </c>
      <c r="AB177" s="88">
        <v>0</v>
      </c>
      <c r="AC177" s="88">
        <v>5</v>
      </c>
      <c r="AD177" s="88">
        <v>5</v>
      </c>
      <c r="AE177" s="88">
        <v>0</v>
      </c>
      <c r="AF177" s="88">
        <v>0</v>
      </c>
      <c r="AG177" s="89">
        <v>31700</v>
      </c>
      <c r="AH177" s="87">
        <v>42005</v>
      </c>
      <c r="AI177" s="90">
        <v>916716</v>
      </c>
      <c r="AJ177" s="91">
        <v>31698</v>
      </c>
      <c r="AK177" s="90">
        <v>28824</v>
      </c>
      <c r="AL177" s="89">
        <v>2</v>
      </c>
      <c r="AM177" s="89">
        <v>0</v>
      </c>
      <c r="AN177" s="89">
        <v>0</v>
      </c>
      <c r="AO177" s="89">
        <v>0</v>
      </c>
      <c r="AP177" s="89">
        <v>0</v>
      </c>
      <c r="AQ177" s="89">
        <v>0</v>
      </c>
      <c r="AR177" s="89">
        <v>0</v>
      </c>
      <c r="AS177" s="89">
        <v>0</v>
      </c>
      <c r="AT177" s="89">
        <v>0</v>
      </c>
      <c r="AU177" s="89">
        <v>1930000</v>
      </c>
      <c r="AV177" s="89">
        <v>0</v>
      </c>
      <c r="AW177" s="89">
        <v>1014984</v>
      </c>
      <c r="AX177" s="89">
        <v>103663</v>
      </c>
      <c r="AY177" s="89">
        <v>0</v>
      </c>
      <c r="AZ177" s="89">
        <v>0</v>
      </c>
      <c r="BA177" s="89">
        <v>43000</v>
      </c>
      <c r="BB177" s="89">
        <v>4800</v>
      </c>
      <c r="BC177" s="89">
        <v>0</v>
      </c>
      <c r="BD177" s="89">
        <v>0</v>
      </c>
      <c r="BE177" s="89">
        <v>0</v>
      </c>
      <c r="BF177" s="89">
        <v>0</v>
      </c>
      <c r="BG177" s="89">
        <v>0</v>
      </c>
      <c r="BH177" s="92">
        <v>1583379</v>
      </c>
      <c r="BI177" s="92">
        <v>13216575</v>
      </c>
      <c r="BJ177" s="85" t="s">
        <v>920</v>
      </c>
      <c r="BK177" s="88">
        <v>23</v>
      </c>
      <c r="BL177" s="88">
        <v>12</v>
      </c>
      <c r="BM177" s="89">
        <v>136100</v>
      </c>
      <c r="BN177" s="89">
        <v>1150660</v>
      </c>
      <c r="BO177" s="89">
        <v>2984523</v>
      </c>
      <c r="BP177" s="89">
        <v>542.12</v>
      </c>
      <c r="BQ177" s="89">
        <v>9835</v>
      </c>
      <c r="BR177" s="89">
        <v>17908</v>
      </c>
      <c r="BS177" s="89">
        <v>205997</v>
      </c>
      <c r="BT177" s="88">
        <v>50</v>
      </c>
      <c r="BU177" s="88">
        <v>23</v>
      </c>
      <c r="BV177" s="88">
        <v>100</v>
      </c>
      <c r="BW177" s="88">
        <v>23</v>
      </c>
      <c r="BX177" s="85" t="s">
        <v>912</v>
      </c>
      <c r="BY177" s="85" t="s">
        <v>912</v>
      </c>
      <c r="BZ177" s="86"/>
      <c r="CA177" s="86"/>
      <c r="CB177" s="86"/>
      <c r="CC177" s="86"/>
      <c r="CD177" s="86"/>
      <c r="CE177" s="86"/>
      <c r="CF177" s="86"/>
      <c r="CG177" s="86"/>
      <c r="CH177" s="86"/>
      <c r="CI177" s="86"/>
      <c r="CJ177" s="86"/>
      <c r="CK177" s="86"/>
      <c r="CL177" s="86"/>
      <c r="CM177" s="86"/>
      <c r="CN177" s="86"/>
      <c r="CO177" s="86"/>
      <c r="CP177" s="86"/>
      <c r="CQ177" s="86"/>
      <c r="CR177" s="86"/>
      <c r="CS177" s="86"/>
      <c r="CT177" s="86"/>
      <c r="CU177" s="86"/>
      <c r="CV177" s="86"/>
      <c r="CW177" s="86"/>
      <c r="CX177" s="86"/>
      <c r="CY177" s="86"/>
      <c r="CZ177" s="86"/>
      <c r="DA177" s="86"/>
      <c r="DB177" s="86"/>
      <c r="DC177" s="86"/>
    </row>
    <row r="178" spans="1:107" s="159" customFormat="1" ht="16.5" customHeight="1" x14ac:dyDescent="0.3">
      <c r="A178" s="85" t="s">
        <v>429</v>
      </c>
      <c r="B178" s="86" t="s">
        <v>725</v>
      </c>
      <c r="C178" s="86" t="s">
        <v>2382</v>
      </c>
      <c r="D178" s="87">
        <v>41730</v>
      </c>
      <c r="E178" s="87">
        <v>42064</v>
      </c>
      <c r="F178" s="85" t="s">
        <v>2143</v>
      </c>
      <c r="G178" s="85" t="s">
        <v>2143</v>
      </c>
      <c r="H178" s="85" t="s">
        <v>2145</v>
      </c>
      <c r="I178" s="85" t="s">
        <v>2383</v>
      </c>
      <c r="J178" s="85" t="s">
        <v>723</v>
      </c>
      <c r="K178" s="85" t="s">
        <v>912</v>
      </c>
      <c r="L178">
        <v>2002</v>
      </c>
      <c r="M178" s="87">
        <v>37561</v>
      </c>
      <c r="N178" s="88" t="s">
        <v>2384</v>
      </c>
      <c r="O178" s="88" t="s">
        <v>912</v>
      </c>
      <c r="P178" s="88" t="s">
        <v>723</v>
      </c>
      <c r="Q178" s="88" t="s">
        <v>1993</v>
      </c>
      <c r="R178" s="88" t="s">
        <v>2201</v>
      </c>
      <c r="S178" s="85" t="s">
        <v>429</v>
      </c>
      <c r="T178" s="85" t="s">
        <v>2366</v>
      </c>
      <c r="U178" s="85" t="s">
        <v>2385</v>
      </c>
      <c r="V178" s="85" t="s">
        <v>825</v>
      </c>
      <c r="W178" s="85" t="s">
        <v>917</v>
      </c>
      <c r="X178" s="85" t="s">
        <v>1425</v>
      </c>
      <c r="Y178" s="85" t="s">
        <v>919</v>
      </c>
      <c r="Z178" s="88">
        <v>0</v>
      </c>
      <c r="AA178" s="88">
        <v>0</v>
      </c>
      <c r="AB178" s="88">
        <v>0</v>
      </c>
      <c r="AC178" s="88">
        <v>100</v>
      </c>
      <c r="AD178" s="88">
        <v>0</v>
      </c>
      <c r="AE178" s="88">
        <v>0</v>
      </c>
      <c r="AF178" s="88">
        <v>0</v>
      </c>
      <c r="AG178" s="89">
        <v>179674</v>
      </c>
      <c r="AH178" s="87">
        <v>42005</v>
      </c>
      <c r="AI178" s="90">
        <v>96877</v>
      </c>
      <c r="AJ178" s="91">
        <v>0</v>
      </c>
      <c r="AK178" s="90">
        <v>90795</v>
      </c>
      <c r="AL178" s="89">
        <v>0</v>
      </c>
      <c r="AM178" s="89">
        <v>0</v>
      </c>
      <c r="AN178" s="89">
        <v>0</v>
      </c>
      <c r="AO178" s="89">
        <v>0</v>
      </c>
      <c r="AP178" s="89">
        <v>0</v>
      </c>
      <c r="AQ178" s="89">
        <v>0</v>
      </c>
      <c r="AR178" s="89">
        <v>0</v>
      </c>
      <c r="AS178" s="89">
        <v>0</v>
      </c>
      <c r="AT178" s="89">
        <v>0</v>
      </c>
      <c r="AU178" s="89">
        <v>9770</v>
      </c>
      <c r="AV178" s="89">
        <v>300</v>
      </c>
      <c r="AW178" s="89">
        <v>0</v>
      </c>
      <c r="AX178" s="89">
        <v>0</v>
      </c>
      <c r="AY178" s="89">
        <v>0</v>
      </c>
      <c r="AZ178" s="89">
        <v>0</v>
      </c>
      <c r="BA178" s="89">
        <v>0</v>
      </c>
      <c r="BB178" s="89">
        <v>0</v>
      </c>
      <c r="BC178" s="89">
        <v>150000</v>
      </c>
      <c r="BD178" s="89">
        <v>0</v>
      </c>
      <c r="BE178" s="89">
        <v>50000</v>
      </c>
      <c r="BF178" s="89">
        <v>600000</v>
      </c>
      <c r="BG178" s="89">
        <v>250000</v>
      </c>
      <c r="BH178" s="92">
        <v>1050000</v>
      </c>
      <c r="BI178" s="92">
        <v>3000000</v>
      </c>
      <c r="BJ178" s="85" t="s">
        <v>920</v>
      </c>
      <c r="BK178" s="88">
        <v>23</v>
      </c>
      <c r="BL178" s="88">
        <v>10</v>
      </c>
      <c r="BM178" s="89">
        <v>575820</v>
      </c>
      <c r="BN178" s="89">
        <v>230580</v>
      </c>
      <c r="BO178" s="89">
        <v>1000000</v>
      </c>
      <c r="BP178" s="89">
        <v>20451.330000000002</v>
      </c>
      <c r="BQ178" s="89">
        <v>54542</v>
      </c>
      <c r="BR178" s="89">
        <v>7500</v>
      </c>
      <c r="BS178" s="89">
        <v>70000</v>
      </c>
      <c r="BT178" s="88">
        <v>50</v>
      </c>
      <c r="BU178" s="88">
        <v>23</v>
      </c>
      <c r="BV178" s="88">
        <v>100</v>
      </c>
      <c r="BW178" s="88">
        <v>23</v>
      </c>
      <c r="BX178" s="85" t="s">
        <v>912</v>
      </c>
      <c r="BY178" s="85" t="s">
        <v>912</v>
      </c>
      <c r="BZ178" s="86"/>
      <c r="CA178" s="86"/>
      <c r="CB178" s="86"/>
      <c r="CC178" s="86"/>
      <c r="CD178" s="86"/>
      <c r="CE178" s="86"/>
      <c r="CF178" s="86"/>
      <c r="CG178" s="86"/>
      <c r="CH178" s="86"/>
      <c r="CI178" s="86"/>
      <c r="CJ178" s="86"/>
      <c r="CK178" s="86"/>
      <c r="CL178" s="86"/>
      <c r="CM178" s="86"/>
      <c r="CN178" s="86"/>
      <c r="CO178" s="86"/>
      <c r="CP178" s="86"/>
      <c r="CQ178" s="86"/>
      <c r="CR178" s="86"/>
      <c r="CS178" s="86"/>
      <c r="CT178" s="86"/>
      <c r="CU178" s="86"/>
      <c r="CV178" s="86"/>
      <c r="CW178" s="86"/>
      <c r="CX178" s="86"/>
      <c r="CY178" s="86"/>
      <c r="CZ178" s="86"/>
      <c r="DA178" s="86"/>
      <c r="DB178" s="86"/>
      <c r="DC178" s="86"/>
    </row>
    <row r="179" spans="1:107" s="94" customFormat="1" ht="16.5" customHeight="1" x14ac:dyDescent="0.3">
      <c r="A179" s="85" t="s">
        <v>903</v>
      </c>
      <c r="B179" s="86" t="s">
        <v>903</v>
      </c>
      <c r="C179" s="86" t="s">
        <v>1587</v>
      </c>
      <c r="D179" s="87">
        <v>41821</v>
      </c>
      <c r="E179" s="87">
        <v>42156</v>
      </c>
      <c r="F179" s="85" t="s">
        <v>922</v>
      </c>
      <c r="G179" s="85" t="s">
        <v>923</v>
      </c>
      <c r="H179" s="85" t="s">
        <v>907</v>
      </c>
      <c r="I179" s="85" t="s">
        <v>1588</v>
      </c>
      <c r="J179" s="85" t="s">
        <v>1492</v>
      </c>
      <c r="K179" s="85" t="s">
        <v>1180</v>
      </c>
      <c r="L179">
        <v>2009</v>
      </c>
      <c r="M179" s="87">
        <v>39845</v>
      </c>
      <c r="N179" s="88" t="s">
        <v>1589</v>
      </c>
      <c r="O179" s="88" t="s">
        <v>912</v>
      </c>
      <c r="P179" s="88" t="s">
        <v>912</v>
      </c>
      <c r="Q179" s="88" t="s">
        <v>937</v>
      </c>
      <c r="R179" s="88" t="s">
        <v>938</v>
      </c>
      <c r="S179" s="85" t="s">
        <v>928</v>
      </c>
      <c r="T179" s="85" t="s">
        <v>1260</v>
      </c>
      <c r="U179" s="85" t="s">
        <v>1261</v>
      </c>
      <c r="V179" s="85" t="s">
        <v>941</v>
      </c>
      <c r="W179" s="85" t="s">
        <v>931</v>
      </c>
      <c r="X179" s="85" t="s">
        <v>918</v>
      </c>
      <c r="Y179" s="85" t="s">
        <v>1028</v>
      </c>
      <c r="Z179" s="88">
        <v>0</v>
      </c>
      <c r="AA179" s="88">
        <v>0</v>
      </c>
      <c r="AB179" s="88">
        <v>0</v>
      </c>
      <c r="AC179" s="88">
        <v>35</v>
      </c>
      <c r="AD179" s="88">
        <v>25</v>
      </c>
      <c r="AE179" s="88">
        <v>0</v>
      </c>
      <c r="AF179" s="88">
        <v>0</v>
      </c>
      <c r="AG179" s="89">
        <v>19552</v>
      </c>
      <c r="AH179" s="87">
        <v>42005</v>
      </c>
      <c r="AI179" s="90">
        <v>134919</v>
      </c>
      <c r="AJ179" s="91">
        <v>19552</v>
      </c>
      <c r="AK179" s="90">
        <v>8785</v>
      </c>
      <c r="AL179" s="89">
        <v>0</v>
      </c>
      <c r="AM179" s="89">
        <v>0</v>
      </c>
      <c r="AN179" s="89">
        <v>0</v>
      </c>
      <c r="AO179" s="89">
        <v>0</v>
      </c>
      <c r="AP179" s="89">
        <v>0</v>
      </c>
      <c r="AQ179" s="89">
        <v>0</v>
      </c>
      <c r="AR179" s="89">
        <v>0</v>
      </c>
      <c r="AS179" s="89">
        <v>0</v>
      </c>
      <c r="AT179" s="89">
        <v>0</v>
      </c>
      <c r="AU179" s="89">
        <v>642889.5</v>
      </c>
      <c r="AV179" s="89">
        <v>0</v>
      </c>
      <c r="AW179" s="89">
        <v>121836</v>
      </c>
      <c r="AX179" s="89">
        <v>78947</v>
      </c>
      <c r="AY179" s="89">
        <v>0</v>
      </c>
      <c r="AZ179" s="89">
        <v>0</v>
      </c>
      <c r="BA179" s="89">
        <v>2316</v>
      </c>
      <c r="BB179" s="89">
        <v>2316</v>
      </c>
      <c r="BC179" s="89">
        <v>0</v>
      </c>
      <c r="BD179" s="89">
        <v>0</v>
      </c>
      <c r="BE179" s="89">
        <v>0</v>
      </c>
      <c r="BF179" s="89">
        <v>0</v>
      </c>
      <c r="BG179" s="89">
        <v>0</v>
      </c>
      <c r="BH179" s="92">
        <v>600000</v>
      </c>
      <c r="BI179" s="92">
        <v>5156023</v>
      </c>
      <c r="BJ179" s="85" t="s">
        <v>920</v>
      </c>
      <c r="BK179" s="88">
        <v>23</v>
      </c>
      <c r="BL179" s="88">
        <v>17</v>
      </c>
      <c r="BM179" s="89">
        <v>293000</v>
      </c>
      <c r="BN179" s="89">
        <v>293120</v>
      </c>
      <c r="BO179" s="89">
        <v>1487379</v>
      </c>
      <c r="BP179" s="89">
        <v>0</v>
      </c>
      <c r="BQ179" s="89">
        <v>18913</v>
      </c>
      <c r="BR179" s="89">
        <v>115569</v>
      </c>
      <c r="BS179" s="89">
        <v>77096</v>
      </c>
      <c r="BT179" s="88">
        <v>50</v>
      </c>
      <c r="BU179" s="88">
        <v>23</v>
      </c>
      <c r="BV179" s="88">
        <v>100</v>
      </c>
      <c r="BW179" s="88">
        <v>23</v>
      </c>
      <c r="BX179" s="85" t="s">
        <v>912</v>
      </c>
      <c r="BY179" s="85" t="s">
        <v>912</v>
      </c>
      <c r="BZ179" s="86"/>
      <c r="CA179" s="86"/>
      <c r="CB179" s="86"/>
      <c r="CC179" s="86"/>
      <c r="CD179" s="86"/>
      <c r="CE179" s="86"/>
      <c r="CF179" s="86"/>
      <c r="CG179" s="86"/>
      <c r="CH179" s="86"/>
      <c r="CI179" s="86"/>
      <c r="CJ179" s="86"/>
      <c r="CK179" s="86"/>
      <c r="CL179" s="86"/>
      <c r="CM179" s="86"/>
      <c r="CN179" s="86"/>
      <c r="CO179" s="86"/>
      <c r="CP179" s="86"/>
      <c r="CQ179" s="86"/>
      <c r="CR179" s="86"/>
      <c r="CS179" s="86"/>
      <c r="CT179" s="86"/>
      <c r="CU179" s="86"/>
      <c r="CV179" s="86"/>
      <c r="CW179" s="86"/>
      <c r="CX179" s="86"/>
      <c r="CY179" s="86"/>
      <c r="CZ179" s="86"/>
      <c r="DA179" s="86"/>
      <c r="DB179" s="86"/>
      <c r="DC179" s="86"/>
    </row>
    <row r="180" spans="1:107" s="94" customFormat="1" ht="16.5" customHeight="1" x14ac:dyDescent="0.3">
      <c r="A180" s="85" t="s">
        <v>445</v>
      </c>
      <c r="B180" s="86" t="s">
        <v>446</v>
      </c>
      <c r="C180" s="86" t="s">
        <v>1776</v>
      </c>
      <c r="D180" s="87">
        <v>41974</v>
      </c>
      <c r="E180" s="87">
        <v>41944</v>
      </c>
      <c r="F180" s="85" t="s">
        <v>1777</v>
      </c>
      <c r="G180" s="85" t="s">
        <v>1751</v>
      </c>
      <c r="H180" s="85" t="s">
        <v>1752</v>
      </c>
      <c r="I180" s="85" t="s">
        <v>1778</v>
      </c>
      <c r="J180" s="85" t="s">
        <v>1779</v>
      </c>
      <c r="K180" s="85" t="s">
        <v>1780</v>
      </c>
      <c r="L180">
        <v>2010</v>
      </c>
      <c r="M180" s="87">
        <v>40360</v>
      </c>
      <c r="N180" s="88" t="s">
        <v>1781</v>
      </c>
      <c r="O180" s="88" t="s">
        <v>1757</v>
      </c>
      <c r="P180" s="88" t="s">
        <v>1758</v>
      </c>
      <c r="Q180" s="88" t="s">
        <v>1759</v>
      </c>
      <c r="R180" s="88" t="s">
        <v>1760</v>
      </c>
      <c r="S180" s="85" t="s">
        <v>1761</v>
      </c>
      <c r="T180" s="85" t="s">
        <v>1782</v>
      </c>
      <c r="U180" s="85" t="s">
        <v>1783</v>
      </c>
      <c r="V180" s="85" t="s">
        <v>884</v>
      </c>
      <c r="W180" s="85" t="s">
        <v>917</v>
      </c>
      <c r="X180" s="85" t="s">
        <v>1425</v>
      </c>
      <c r="Y180" s="85" t="s">
        <v>1135</v>
      </c>
      <c r="Z180" s="88">
        <v>0</v>
      </c>
      <c r="AA180" s="88">
        <v>0</v>
      </c>
      <c r="AB180" s="88">
        <v>0</v>
      </c>
      <c r="AC180" s="88">
        <v>24</v>
      </c>
      <c r="AD180" s="88">
        <v>24</v>
      </c>
      <c r="AE180" s="88">
        <v>50</v>
      </c>
      <c r="AF180" s="88">
        <v>24</v>
      </c>
      <c r="AG180" s="89">
        <v>594.04999999999995</v>
      </c>
      <c r="AH180" s="87">
        <v>42005</v>
      </c>
      <c r="AI180" s="90">
        <v>38732.36</v>
      </c>
      <c r="AJ180" s="91">
        <v>594.04999999999995</v>
      </c>
      <c r="AK180" s="90">
        <v>0</v>
      </c>
      <c r="AL180" s="89">
        <v>0</v>
      </c>
      <c r="AM180" s="89">
        <v>0</v>
      </c>
      <c r="AN180" s="89">
        <v>0</v>
      </c>
      <c r="AO180" s="89">
        <v>0</v>
      </c>
      <c r="AP180" s="89">
        <v>0</v>
      </c>
      <c r="AQ180" s="89">
        <v>0</v>
      </c>
      <c r="AR180" s="89">
        <v>0</v>
      </c>
      <c r="AS180" s="89">
        <v>0</v>
      </c>
      <c r="AT180" s="89">
        <v>0</v>
      </c>
      <c r="AU180" s="89">
        <v>313.68</v>
      </c>
      <c r="AV180" s="89">
        <v>313.68</v>
      </c>
      <c r="AW180" s="89">
        <v>37824.629999999997</v>
      </c>
      <c r="AX180" s="89">
        <v>20912.59</v>
      </c>
      <c r="AY180" s="89">
        <v>0</v>
      </c>
      <c r="AZ180" s="89">
        <v>0</v>
      </c>
      <c r="BA180" s="89">
        <v>0</v>
      </c>
      <c r="BB180" s="89">
        <v>0</v>
      </c>
      <c r="BC180" s="89">
        <v>1025000</v>
      </c>
      <c r="BD180" s="89">
        <v>505000</v>
      </c>
      <c r="BE180" s="89">
        <v>175000</v>
      </c>
      <c r="BF180" s="89">
        <v>0</v>
      </c>
      <c r="BG180" s="89">
        <v>0</v>
      </c>
      <c r="BH180" s="92">
        <v>1705000</v>
      </c>
      <c r="BI180" s="92">
        <v>7805000</v>
      </c>
      <c r="BJ180" s="85" t="s">
        <v>920</v>
      </c>
      <c r="BK180" s="88">
        <v>23</v>
      </c>
      <c r="BL180" s="88">
        <v>23</v>
      </c>
      <c r="BM180" s="89">
        <v>142599</v>
      </c>
      <c r="BN180" s="89">
        <v>778627</v>
      </c>
      <c r="BO180" s="89">
        <v>1881568</v>
      </c>
      <c r="BP180" s="89">
        <v>1629</v>
      </c>
      <c r="BQ180" s="89">
        <v>30588</v>
      </c>
      <c r="BR180" s="89">
        <v>17380</v>
      </c>
      <c r="BS180" s="89">
        <v>89500</v>
      </c>
      <c r="BT180" s="88">
        <v>50</v>
      </c>
      <c r="BU180" s="88">
        <v>23</v>
      </c>
      <c r="BV180" s="88">
        <v>100</v>
      </c>
      <c r="BW180" s="88">
        <v>23</v>
      </c>
      <c r="BX180" s="85" t="s">
        <v>912</v>
      </c>
      <c r="BY180" s="85" t="s">
        <v>912</v>
      </c>
      <c r="BZ180" s="86"/>
      <c r="CA180" s="86"/>
      <c r="CB180" s="86"/>
      <c r="CC180" s="86"/>
      <c r="CD180" s="86"/>
      <c r="CE180" s="86"/>
      <c r="CF180" s="86"/>
      <c r="CG180" s="86"/>
      <c r="CH180" s="86"/>
      <c r="CI180" s="86"/>
      <c r="CJ180" s="86"/>
      <c r="CK180" s="86"/>
      <c r="CL180" s="86"/>
      <c r="CM180" s="86"/>
      <c r="CN180" s="86"/>
      <c r="CO180" s="86"/>
      <c r="CP180" s="86"/>
      <c r="CQ180" s="86"/>
      <c r="CR180" s="86"/>
      <c r="CS180" s="86"/>
      <c r="CT180" s="86"/>
      <c r="CU180" s="86"/>
      <c r="CV180" s="86"/>
      <c r="CW180" s="86"/>
      <c r="CX180" s="86"/>
      <c r="CY180" s="86"/>
      <c r="CZ180" s="86"/>
      <c r="DA180" s="86"/>
      <c r="DB180" s="86"/>
      <c r="DC180" s="86"/>
    </row>
    <row r="181" spans="1:107" s="111" customFormat="1" ht="16.5" customHeight="1" x14ac:dyDescent="0.3">
      <c r="A181" s="85" t="s">
        <v>429</v>
      </c>
      <c r="B181" s="86" t="s">
        <v>725</v>
      </c>
      <c r="C181" s="86" t="s">
        <v>2386</v>
      </c>
      <c r="D181" s="87">
        <v>41730</v>
      </c>
      <c r="E181" s="87">
        <v>42064</v>
      </c>
      <c r="F181" s="85" t="s">
        <v>2143</v>
      </c>
      <c r="G181" s="85" t="s">
        <v>2143</v>
      </c>
      <c r="H181" s="85" t="s">
        <v>2145</v>
      </c>
      <c r="I181" s="85" t="s">
        <v>2387</v>
      </c>
      <c r="J181" s="85" t="s">
        <v>2388</v>
      </c>
      <c r="K181" s="85" t="s">
        <v>2389</v>
      </c>
      <c r="L181">
        <v>2002</v>
      </c>
      <c r="M181" s="87">
        <v>37561</v>
      </c>
      <c r="N181" s="88" t="s">
        <v>2390</v>
      </c>
      <c r="O181" s="88" t="s">
        <v>2334</v>
      </c>
      <c r="P181" s="88" t="s">
        <v>2391</v>
      </c>
      <c r="Q181" s="88" t="s">
        <v>1993</v>
      </c>
      <c r="R181" s="88" t="s">
        <v>2201</v>
      </c>
      <c r="S181" s="85" t="s">
        <v>429</v>
      </c>
      <c r="T181" s="85" t="s">
        <v>2366</v>
      </c>
      <c r="U181" s="85" t="s">
        <v>2392</v>
      </c>
      <c r="V181" s="85" t="s">
        <v>681</v>
      </c>
      <c r="W181" s="85" t="s">
        <v>1775</v>
      </c>
      <c r="X181" s="85" t="s">
        <v>1425</v>
      </c>
      <c r="Y181" s="85" t="s">
        <v>2300</v>
      </c>
      <c r="Z181" s="88">
        <v>0</v>
      </c>
      <c r="AA181" s="88">
        <v>0</v>
      </c>
      <c r="AB181" s="88">
        <v>0</v>
      </c>
      <c r="AC181" s="88">
        <v>100</v>
      </c>
      <c r="AD181" s="88">
        <v>10</v>
      </c>
      <c r="AE181" s="88">
        <v>0</v>
      </c>
      <c r="AF181" s="88">
        <v>0</v>
      </c>
      <c r="AG181" s="89">
        <v>289277</v>
      </c>
      <c r="AH181" s="87">
        <v>42005</v>
      </c>
      <c r="AI181" s="90">
        <v>721980</v>
      </c>
      <c r="AJ181" s="91">
        <v>0</v>
      </c>
      <c r="AK181" s="90">
        <v>203372</v>
      </c>
      <c r="AL181" s="89">
        <v>0</v>
      </c>
      <c r="AM181" s="89">
        <v>0</v>
      </c>
      <c r="AN181" s="89">
        <v>0</v>
      </c>
      <c r="AO181" s="89">
        <v>701367</v>
      </c>
      <c r="AP181" s="89">
        <v>150000</v>
      </c>
      <c r="AQ181" s="89">
        <v>0</v>
      </c>
      <c r="AR181" s="89">
        <v>0</v>
      </c>
      <c r="AS181" s="89">
        <v>88000</v>
      </c>
      <c r="AT181" s="89">
        <v>0</v>
      </c>
      <c r="AU181" s="89">
        <v>69937</v>
      </c>
      <c r="AV181" s="89">
        <v>18198</v>
      </c>
      <c r="AW181" s="89">
        <v>0</v>
      </c>
      <c r="AX181" s="89">
        <v>0</v>
      </c>
      <c r="AY181" s="89">
        <v>1760000</v>
      </c>
      <c r="AZ181" s="89">
        <v>1760000</v>
      </c>
      <c r="BA181" s="89">
        <v>0</v>
      </c>
      <c r="BB181" s="89">
        <v>0</v>
      </c>
      <c r="BC181" s="89">
        <v>700000</v>
      </c>
      <c r="BD181" s="89">
        <v>0</v>
      </c>
      <c r="BE181" s="89">
        <v>25000</v>
      </c>
      <c r="BF181" s="89">
        <v>700000</v>
      </c>
      <c r="BG181" s="89">
        <v>0</v>
      </c>
      <c r="BH181" s="92">
        <v>1425000</v>
      </c>
      <c r="BI181" s="92">
        <v>15000000</v>
      </c>
      <c r="BJ181" s="85" t="s">
        <v>920</v>
      </c>
      <c r="BK181" s="88">
        <v>23</v>
      </c>
      <c r="BL181" s="88">
        <v>13</v>
      </c>
      <c r="BM181" s="89">
        <v>193350</v>
      </c>
      <c r="BN181" s="89">
        <v>188988.1</v>
      </c>
      <c r="BO181" s="89">
        <v>5500000</v>
      </c>
      <c r="BP181" s="89">
        <v>49906.66</v>
      </c>
      <c r="BQ181" s="89">
        <v>18314</v>
      </c>
      <c r="BR181" s="89">
        <v>273370</v>
      </c>
      <c r="BS181" s="89">
        <v>279334</v>
      </c>
      <c r="BT181" s="88">
        <v>50</v>
      </c>
      <c r="BU181" s="88">
        <v>23</v>
      </c>
      <c r="BV181" s="88">
        <v>100</v>
      </c>
      <c r="BW181" s="88">
        <v>23</v>
      </c>
      <c r="BX181" s="85" t="s">
        <v>912</v>
      </c>
      <c r="BY181" s="85" t="s">
        <v>912</v>
      </c>
      <c r="BZ181" s="86"/>
      <c r="CA181" s="86"/>
      <c r="CB181" s="86"/>
      <c r="CC181" s="86"/>
      <c r="CD181" s="86"/>
      <c r="CE181" s="86"/>
      <c r="CF181" s="86"/>
      <c r="CG181" s="86"/>
      <c r="CH181" s="86"/>
      <c r="CI181" s="86"/>
      <c r="CJ181" s="86"/>
      <c r="CK181" s="86"/>
      <c r="CL181" s="86"/>
      <c r="CM181" s="86"/>
      <c r="CN181" s="86"/>
      <c r="CO181" s="86"/>
      <c r="CP181" s="86"/>
      <c r="CQ181" s="86"/>
      <c r="CR181" s="86"/>
      <c r="CS181" s="86"/>
      <c r="CT181" s="86"/>
      <c r="CU181" s="86"/>
      <c r="CV181" s="86"/>
      <c r="CW181" s="86"/>
      <c r="CX181" s="86"/>
      <c r="CY181" s="86"/>
      <c r="CZ181" s="86"/>
      <c r="DA181" s="86"/>
      <c r="DB181" s="86"/>
      <c r="DC181" s="86"/>
    </row>
    <row r="182" spans="1:107" s="94" customFormat="1" ht="16.5" customHeight="1" x14ac:dyDescent="0.3">
      <c r="A182" s="85" t="s">
        <v>429</v>
      </c>
      <c r="B182" s="86" t="s">
        <v>725</v>
      </c>
      <c r="C182" s="86" t="s">
        <v>2393</v>
      </c>
      <c r="D182" s="87">
        <v>41730</v>
      </c>
      <c r="E182" s="87">
        <v>42064</v>
      </c>
      <c r="F182" s="85" t="s">
        <v>2143</v>
      </c>
      <c r="G182" s="85" t="s">
        <v>2143</v>
      </c>
      <c r="H182" s="85" t="s">
        <v>2145</v>
      </c>
      <c r="I182" s="85" t="s">
        <v>2387</v>
      </c>
      <c r="J182" s="85" t="s">
        <v>2388</v>
      </c>
      <c r="K182" s="85" t="s">
        <v>2389</v>
      </c>
      <c r="L182">
        <v>2002</v>
      </c>
      <c r="M182" s="87">
        <v>37561</v>
      </c>
      <c r="N182" s="88" t="s">
        <v>2390</v>
      </c>
      <c r="O182" s="88" t="s">
        <v>2334</v>
      </c>
      <c r="P182" s="88" t="s">
        <v>2391</v>
      </c>
      <c r="Q182" s="88" t="s">
        <v>1993</v>
      </c>
      <c r="R182" s="88" t="s">
        <v>2201</v>
      </c>
      <c r="S182" s="85" t="s">
        <v>429</v>
      </c>
      <c r="T182" s="85" t="s">
        <v>2366</v>
      </c>
      <c r="U182" s="85" t="s">
        <v>2394</v>
      </c>
      <c r="V182" s="85" t="s">
        <v>884</v>
      </c>
      <c r="W182" s="85" t="s">
        <v>917</v>
      </c>
      <c r="X182" s="85" t="s">
        <v>1425</v>
      </c>
      <c r="Y182" s="85" t="s">
        <v>2300</v>
      </c>
      <c r="Z182" s="88">
        <v>0</v>
      </c>
      <c r="AA182" s="88">
        <v>0</v>
      </c>
      <c r="AB182" s="88">
        <v>0</v>
      </c>
      <c r="AC182" s="88">
        <v>100</v>
      </c>
      <c r="AD182" s="88">
        <v>10</v>
      </c>
      <c r="AE182" s="88">
        <v>0</v>
      </c>
      <c r="AF182" s="88">
        <v>0</v>
      </c>
      <c r="AG182" s="89">
        <v>1326</v>
      </c>
      <c r="AH182" s="87">
        <v>42005</v>
      </c>
      <c r="AI182" s="90">
        <v>696356</v>
      </c>
      <c r="AJ182" s="91">
        <v>0</v>
      </c>
      <c r="AK182" s="90">
        <v>24299</v>
      </c>
      <c r="AL182" s="89">
        <v>0</v>
      </c>
      <c r="AM182" s="89">
        <v>0</v>
      </c>
      <c r="AN182" s="89">
        <v>0</v>
      </c>
      <c r="AO182" s="89">
        <v>272269</v>
      </c>
      <c r="AP182" s="89">
        <v>60000</v>
      </c>
      <c r="AQ182" s="89">
        <v>0</v>
      </c>
      <c r="AR182" s="89">
        <v>0</v>
      </c>
      <c r="AS182" s="89">
        <v>112000</v>
      </c>
      <c r="AT182" s="89">
        <v>0</v>
      </c>
      <c r="AU182" s="89">
        <v>48525</v>
      </c>
      <c r="AV182" s="89">
        <v>8172</v>
      </c>
      <c r="AW182" s="89">
        <v>0</v>
      </c>
      <c r="AX182" s="89">
        <v>0</v>
      </c>
      <c r="AY182" s="89">
        <v>0</v>
      </c>
      <c r="AZ182" s="89">
        <v>0</v>
      </c>
      <c r="BA182" s="89">
        <v>0</v>
      </c>
      <c r="BB182" s="89">
        <v>0</v>
      </c>
      <c r="BC182" s="89">
        <v>4000000</v>
      </c>
      <c r="BD182" s="89">
        <v>3450000</v>
      </c>
      <c r="BE182" s="89">
        <v>125000</v>
      </c>
      <c r="BF182" s="89">
        <v>700000</v>
      </c>
      <c r="BG182" s="89">
        <v>0</v>
      </c>
      <c r="BH182" s="92">
        <v>8275000</v>
      </c>
      <c r="BI182" s="92">
        <v>30000000</v>
      </c>
      <c r="BJ182" s="85" t="s">
        <v>920</v>
      </c>
      <c r="BK182" s="88">
        <v>23</v>
      </c>
      <c r="BL182" s="88">
        <v>13</v>
      </c>
      <c r="BM182" s="89">
        <v>460100</v>
      </c>
      <c r="BN182" s="89">
        <v>390911.5</v>
      </c>
      <c r="BO182" s="89">
        <v>3500000</v>
      </c>
      <c r="BP182" s="89">
        <v>49906.66</v>
      </c>
      <c r="BQ182" s="89">
        <v>43581</v>
      </c>
      <c r="BR182" s="89">
        <v>0</v>
      </c>
      <c r="BS182" s="89">
        <v>441105</v>
      </c>
      <c r="BT182" s="88">
        <v>50</v>
      </c>
      <c r="BU182" s="88">
        <v>23</v>
      </c>
      <c r="BV182" s="88">
        <v>100</v>
      </c>
      <c r="BW182" s="88">
        <v>23</v>
      </c>
      <c r="BX182" s="85" t="s">
        <v>912</v>
      </c>
      <c r="BY182" s="85" t="s">
        <v>912</v>
      </c>
      <c r="BZ182" s="86"/>
      <c r="CA182" s="86"/>
      <c r="CB182" s="86"/>
      <c r="CC182" s="86"/>
      <c r="CD182" s="86"/>
      <c r="CE182" s="86"/>
      <c r="CF182" s="86"/>
      <c r="CG182" s="86"/>
      <c r="CH182" s="86"/>
      <c r="CI182" s="86"/>
      <c r="CJ182" s="86"/>
      <c r="CK182" s="86"/>
      <c r="CL182" s="86"/>
      <c r="CM182" s="86"/>
      <c r="CN182" s="86"/>
      <c r="CO182" s="86"/>
      <c r="CP182" s="86"/>
      <c r="CQ182" s="86"/>
      <c r="CR182" s="86"/>
      <c r="CS182" s="86"/>
      <c r="CT182" s="86"/>
      <c r="CU182" s="86"/>
      <c r="CV182" s="86"/>
      <c r="CW182" s="86"/>
      <c r="CX182" s="86"/>
      <c r="CY182" s="86"/>
      <c r="CZ182" s="86"/>
      <c r="DA182" s="86"/>
      <c r="DB182" s="86"/>
      <c r="DC182" s="86"/>
    </row>
    <row r="183" spans="1:107" s="94" customFormat="1" ht="16.5" customHeight="1" x14ac:dyDescent="0.3">
      <c r="A183" s="98" t="s">
        <v>541</v>
      </c>
      <c r="B183" s="94" t="s">
        <v>427</v>
      </c>
      <c r="C183" s="112" t="s">
        <v>1858</v>
      </c>
      <c r="D183" s="99"/>
      <c r="E183" s="99"/>
      <c r="F183" s="98"/>
      <c r="G183" s="98"/>
      <c r="H183" s="98"/>
      <c r="I183" s="98"/>
      <c r="J183" s="98"/>
      <c r="L183"/>
      <c r="M183" s="87"/>
      <c r="N183" s="100"/>
      <c r="O183" s="101"/>
      <c r="P183" s="101"/>
      <c r="Q183" s="100"/>
      <c r="R183" s="100"/>
      <c r="S183" s="98"/>
      <c r="T183" s="98"/>
      <c r="U183" s="102"/>
      <c r="V183" s="94" t="s">
        <v>825</v>
      </c>
      <c r="W183" s="98"/>
      <c r="X183" s="98"/>
      <c r="Y183" s="98"/>
      <c r="Z183" s="98"/>
      <c r="AA183" s="98"/>
      <c r="AB183" s="98"/>
      <c r="AC183" s="98"/>
      <c r="AD183" s="98"/>
      <c r="AE183" s="98"/>
      <c r="AF183" s="98"/>
      <c r="AG183" s="103"/>
      <c r="AH183" s="99"/>
      <c r="AI183" s="113">
        <v>342976.86249999999</v>
      </c>
      <c r="AJ183" s="104"/>
      <c r="AK183" s="113">
        <v>204903.62239999999</v>
      </c>
      <c r="AL183" s="103"/>
      <c r="AM183" s="103"/>
      <c r="AN183" s="103"/>
      <c r="AO183" s="103"/>
      <c r="AP183" s="103"/>
      <c r="AQ183" s="103"/>
      <c r="AR183" s="103"/>
      <c r="AS183" s="103"/>
      <c r="AT183" s="103"/>
      <c r="AU183" s="103"/>
      <c r="AV183" s="103"/>
      <c r="AW183" s="103"/>
      <c r="AX183" s="103"/>
      <c r="AY183" s="103"/>
      <c r="AZ183" s="103"/>
      <c r="BA183" s="103"/>
      <c r="BB183" s="103"/>
      <c r="BC183" s="103"/>
      <c r="BD183" s="103"/>
      <c r="BE183" s="103"/>
      <c r="BF183" s="103"/>
      <c r="BG183" s="103"/>
      <c r="BH183" s="114">
        <v>1250000</v>
      </c>
      <c r="BI183" s="105"/>
      <c r="BJ183" s="98"/>
      <c r="BM183" s="103"/>
      <c r="BN183" s="103"/>
      <c r="BO183" s="103"/>
      <c r="BP183" s="103"/>
      <c r="BQ183" s="103"/>
      <c r="BR183" s="103"/>
      <c r="BS183" s="103"/>
      <c r="BT183" s="98"/>
      <c r="BU183" s="98"/>
      <c r="BV183" s="98"/>
      <c r="BW183" s="98"/>
    </row>
    <row r="184" spans="1:107" s="94" customFormat="1" ht="16.5" customHeight="1" x14ac:dyDescent="0.3">
      <c r="A184" s="128" t="s">
        <v>418</v>
      </c>
      <c r="B184" s="116" t="s">
        <v>725</v>
      </c>
      <c r="C184" s="128" t="s">
        <v>2678</v>
      </c>
      <c r="D184" s="130"/>
      <c r="E184" s="130"/>
      <c r="F184" s="128"/>
      <c r="G184" s="128"/>
      <c r="H184" s="128"/>
      <c r="I184" s="128"/>
      <c r="J184" s="128"/>
      <c r="K184" s="128"/>
      <c r="L184">
        <v>1988</v>
      </c>
      <c r="M184" s="87"/>
      <c r="N184" s="131"/>
      <c r="O184" s="131"/>
      <c r="P184" s="131"/>
      <c r="Q184" s="131"/>
      <c r="R184" s="131"/>
      <c r="S184" s="128" t="s">
        <v>2679</v>
      </c>
      <c r="T184" s="116"/>
      <c r="U184" s="128"/>
      <c r="V184" s="86" t="s">
        <v>678</v>
      </c>
      <c r="W184" s="128"/>
      <c r="X184" s="128"/>
      <c r="Y184" s="128"/>
      <c r="Z184" s="131"/>
      <c r="AA184" s="131"/>
      <c r="AB184" s="131"/>
      <c r="AC184" s="131"/>
      <c r="AD184" s="131"/>
      <c r="AE184" s="131"/>
      <c r="AF184" s="131"/>
      <c r="AG184" s="145"/>
      <c r="AH184" s="130"/>
      <c r="AI184" s="121">
        <v>6808378.7599999988</v>
      </c>
      <c r="AJ184" s="113"/>
      <c r="AK184" s="113"/>
      <c r="AL184" s="145"/>
      <c r="AM184" s="145"/>
      <c r="AN184" s="145"/>
      <c r="AO184" s="145"/>
      <c r="AP184" s="145"/>
      <c r="AQ184" s="145"/>
      <c r="AR184" s="145"/>
      <c r="AS184" s="145"/>
      <c r="AT184" s="145"/>
      <c r="AU184" s="145"/>
      <c r="AV184" s="145"/>
      <c r="AW184" s="145"/>
      <c r="AX184" s="145"/>
      <c r="AY184" s="145"/>
      <c r="AZ184" s="145"/>
      <c r="BA184" s="145"/>
      <c r="BB184" s="145"/>
      <c r="BC184" s="145"/>
      <c r="BD184" s="145"/>
      <c r="BE184" s="145"/>
      <c r="BF184" s="145"/>
      <c r="BG184" s="145"/>
      <c r="BH184" s="114">
        <f>AI184+AK184</f>
        <v>6808378.7599999988</v>
      </c>
      <c r="BI184" s="114"/>
      <c r="BJ184" s="128"/>
      <c r="BK184" s="131"/>
      <c r="BL184" s="131"/>
      <c r="BM184" s="145"/>
      <c r="BN184" s="145"/>
      <c r="BO184" s="145"/>
      <c r="BP184" s="145"/>
      <c r="BQ184" s="145"/>
      <c r="BR184" s="145"/>
      <c r="BS184" s="145"/>
      <c r="BT184" s="131"/>
      <c r="BU184" s="131"/>
      <c r="BV184" s="131"/>
      <c r="BW184" s="131"/>
      <c r="BX184" s="128"/>
      <c r="BY184" s="128"/>
      <c r="BZ184" s="116">
        <v>2006</v>
      </c>
      <c r="CA184" s="116"/>
      <c r="CB184" s="116"/>
      <c r="CC184" s="116"/>
      <c r="CD184" s="116"/>
      <c r="CE184" s="116"/>
      <c r="CF184" s="116"/>
      <c r="CG184" s="116"/>
      <c r="CH184" s="116"/>
      <c r="CI184" s="116"/>
      <c r="CJ184" s="116"/>
      <c r="CK184" s="116"/>
      <c r="CL184" s="116"/>
      <c r="CM184" s="116"/>
      <c r="CN184" s="116"/>
      <c r="CO184" s="116"/>
      <c r="CP184" s="116"/>
      <c r="CQ184" s="116"/>
      <c r="CR184" s="116"/>
      <c r="CS184" s="116"/>
      <c r="CT184" s="116"/>
      <c r="CU184" s="116"/>
      <c r="CV184" s="116"/>
      <c r="CW184" s="116"/>
      <c r="CX184" s="116"/>
      <c r="CY184" s="116"/>
      <c r="CZ184" s="116"/>
    </row>
    <row r="185" spans="1:107" s="94" customFormat="1" ht="16.5" customHeight="1" x14ac:dyDescent="0.3">
      <c r="A185" s="123" t="s">
        <v>436</v>
      </c>
      <c r="B185" s="86" t="s">
        <v>725</v>
      </c>
      <c r="C185" s="123" t="s">
        <v>2719</v>
      </c>
      <c r="D185" s="124">
        <v>41183</v>
      </c>
      <c r="E185" s="124">
        <v>41547</v>
      </c>
      <c r="F185" s="123" t="s">
        <v>2720</v>
      </c>
      <c r="G185" s="123" t="s">
        <v>2721</v>
      </c>
      <c r="H185" s="123" t="s">
        <v>2709</v>
      </c>
      <c r="I185" s="123" t="s">
        <v>2722</v>
      </c>
      <c r="J185" s="123" t="s">
        <v>2723</v>
      </c>
      <c r="K185" s="123" t="s">
        <v>2724</v>
      </c>
      <c r="L185">
        <v>2010</v>
      </c>
      <c r="M185" s="87">
        <v>40441</v>
      </c>
      <c r="N185" s="125" t="s">
        <v>2725</v>
      </c>
      <c r="O185" s="125" t="s">
        <v>912</v>
      </c>
      <c r="P185" s="125" t="s">
        <v>912</v>
      </c>
      <c r="Q185" s="125" t="s">
        <v>1221</v>
      </c>
      <c r="R185" s="125" t="s">
        <v>1868</v>
      </c>
      <c r="S185" s="123" t="s">
        <v>2726</v>
      </c>
      <c r="T185" s="123" t="s">
        <v>2727</v>
      </c>
      <c r="U185" s="123" t="s">
        <v>2728</v>
      </c>
      <c r="V185" s="123" t="s">
        <v>681</v>
      </c>
      <c r="W185" s="123" t="s">
        <v>917</v>
      </c>
      <c r="X185" s="123" t="s">
        <v>918</v>
      </c>
      <c r="Y185" s="123" t="s">
        <v>2729</v>
      </c>
      <c r="Z185" s="125">
        <v>0</v>
      </c>
      <c r="AA185" s="125">
        <v>0</v>
      </c>
      <c r="AB185" s="125">
        <v>0</v>
      </c>
      <c r="AC185" s="125">
        <v>5</v>
      </c>
      <c r="AD185" s="125">
        <v>0</v>
      </c>
      <c r="AE185" s="125">
        <v>0</v>
      </c>
      <c r="AF185" s="125">
        <v>0</v>
      </c>
      <c r="AG185" s="126">
        <v>0</v>
      </c>
      <c r="AH185" s="124">
        <v>41547</v>
      </c>
      <c r="AI185" s="127"/>
      <c r="AJ185" s="127"/>
      <c r="AK185" s="126">
        <v>81042.28</v>
      </c>
      <c r="AL185" s="126">
        <v>81042.28</v>
      </c>
      <c r="AM185" s="126">
        <v>0</v>
      </c>
      <c r="AN185" s="126">
        <v>0</v>
      </c>
      <c r="AO185" s="126">
        <v>0</v>
      </c>
      <c r="AP185" s="126">
        <v>0</v>
      </c>
      <c r="AQ185" s="126">
        <v>0</v>
      </c>
      <c r="AR185" s="126">
        <v>0</v>
      </c>
      <c r="AS185" s="126">
        <v>0</v>
      </c>
      <c r="AT185" s="126">
        <v>0</v>
      </c>
      <c r="AU185" s="126">
        <v>0</v>
      </c>
      <c r="AV185" s="126">
        <v>0</v>
      </c>
      <c r="AW185" s="126">
        <v>0</v>
      </c>
      <c r="AX185" s="126">
        <v>0</v>
      </c>
      <c r="AY185" s="126">
        <v>0</v>
      </c>
      <c r="AZ185" s="126">
        <v>0</v>
      </c>
      <c r="BA185" s="126">
        <v>0</v>
      </c>
      <c r="BB185" s="126">
        <v>0</v>
      </c>
      <c r="BC185" s="126">
        <v>550000</v>
      </c>
      <c r="BD185" s="126">
        <v>450000</v>
      </c>
      <c r="BE185" s="126">
        <v>165000</v>
      </c>
      <c r="BF185" s="126">
        <v>150000</v>
      </c>
      <c r="BG185" s="126">
        <v>0</v>
      </c>
      <c r="BH185" s="126">
        <v>0</v>
      </c>
      <c r="BI185" s="126">
        <v>1315000</v>
      </c>
      <c r="BJ185" s="123" t="s">
        <v>1083</v>
      </c>
      <c r="BK185" s="125">
        <v>23</v>
      </c>
      <c r="BL185" s="125">
        <v>23</v>
      </c>
      <c r="BM185" s="126">
        <v>1080840</v>
      </c>
      <c r="BN185" s="126">
        <v>0</v>
      </c>
      <c r="BO185" s="126">
        <v>1847287</v>
      </c>
      <c r="BP185" s="126">
        <v>182188.69</v>
      </c>
      <c r="BQ185" s="126">
        <v>88967</v>
      </c>
      <c r="BR185" s="126">
        <v>145529</v>
      </c>
      <c r="BS185" s="126">
        <v>18755</v>
      </c>
      <c r="BT185" s="125">
        <v>50</v>
      </c>
      <c r="BU185" s="125">
        <v>23</v>
      </c>
      <c r="BV185" s="125">
        <v>100</v>
      </c>
      <c r="BW185" s="125">
        <v>23</v>
      </c>
      <c r="BX185" s="123" t="s">
        <v>912</v>
      </c>
      <c r="BY185" s="123" t="s">
        <v>912</v>
      </c>
      <c r="BZ185" s="86"/>
      <c r="CA185" s="86"/>
      <c r="CB185" s="86"/>
      <c r="CC185" s="86"/>
      <c r="CD185" s="86"/>
      <c r="CE185" s="86"/>
      <c r="CF185" s="86"/>
      <c r="CG185" s="86"/>
      <c r="CH185" s="86"/>
      <c r="CI185" s="86"/>
      <c r="CJ185" s="86"/>
      <c r="CK185" s="86"/>
      <c r="CL185" s="86"/>
      <c r="CM185" s="86"/>
      <c r="CN185" s="86"/>
      <c r="CO185" s="86"/>
      <c r="CP185" s="86"/>
      <c r="CQ185" s="86"/>
      <c r="CR185" s="86"/>
      <c r="CS185" s="86"/>
      <c r="CT185" s="86"/>
      <c r="CU185" s="86"/>
      <c r="CV185" s="86"/>
      <c r="CW185" s="86"/>
      <c r="CX185" s="86"/>
      <c r="CY185" s="86"/>
      <c r="CZ185" s="86"/>
      <c r="DA185" s="86"/>
      <c r="DB185" s="86"/>
      <c r="DC185" s="86"/>
    </row>
    <row r="186" spans="1:107" ht="16.5" customHeight="1" x14ac:dyDescent="0.3">
      <c r="A186" s="85" t="s">
        <v>903</v>
      </c>
      <c r="B186" s="94" t="s">
        <v>903</v>
      </c>
      <c r="C186" s="98" t="s">
        <v>1590</v>
      </c>
      <c r="D186" s="99">
        <v>40360</v>
      </c>
      <c r="E186" s="99">
        <v>40724</v>
      </c>
      <c r="F186" s="98" t="s">
        <v>1072</v>
      </c>
      <c r="G186" s="98" t="s">
        <v>1085</v>
      </c>
      <c r="H186" s="98" t="s">
        <v>1086</v>
      </c>
      <c r="I186" s="98" t="s">
        <v>1591</v>
      </c>
      <c r="J186" s="98" t="s">
        <v>1592</v>
      </c>
      <c r="K186" s="98" t="s">
        <v>1593</v>
      </c>
      <c r="L186">
        <v>1990</v>
      </c>
      <c r="M186" s="87">
        <v>33074</v>
      </c>
      <c r="N186" s="100" t="s">
        <v>1594</v>
      </c>
      <c r="O186" s="100" t="s">
        <v>1595</v>
      </c>
      <c r="P186" s="100" t="s">
        <v>1596</v>
      </c>
      <c r="Q186" s="100" t="s">
        <v>937</v>
      </c>
      <c r="R186" s="100" t="s">
        <v>938</v>
      </c>
      <c r="S186" s="98" t="s">
        <v>1089</v>
      </c>
      <c r="T186" s="98" t="s">
        <v>1597</v>
      </c>
      <c r="U186" s="102" t="s">
        <v>1598</v>
      </c>
      <c r="V186" s="94" t="s">
        <v>681</v>
      </c>
      <c r="W186" s="98" t="s">
        <v>1081</v>
      </c>
      <c r="X186" s="98" t="s">
        <v>918</v>
      </c>
      <c r="Y186" s="98" t="s">
        <v>1599</v>
      </c>
      <c r="Z186" s="98">
        <v>0</v>
      </c>
      <c r="AA186" s="98">
        <v>0</v>
      </c>
      <c r="AB186" s="98">
        <v>0</v>
      </c>
      <c r="AC186" s="98">
        <v>500</v>
      </c>
      <c r="AD186" s="98">
        <v>700</v>
      </c>
      <c r="AE186" s="98">
        <v>0</v>
      </c>
      <c r="AF186" s="98">
        <v>0</v>
      </c>
      <c r="AG186" s="103">
        <v>47411</v>
      </c>
      <c r="AH186" s="99">
        <v>40724</v>
      </c>
      <c r="AI186" s="104">
        <v>12221849</v>
      </c>
      <c r="AJ186" s="104">
        <v>47411</v>
      </c>
      <c r="AK186" s="104">
        <v>11403647</v>
      </c>
      <c r="AL186" s="103">
        <v>0</v>
      </c>
      <c r="AM186" s="103">
        <v>0</v>
      </c>
      <c r="AN186" s="103">
        <v>0</v>
      </c>
      <c r="AO186" s="103">
        <v>0</v>
      </c>
      <c r="AP186" s="103">
        <v>0</v>
      </c>
      <c r="AQ186" s="103">
        <v>0</v>
      </c>
      <c r="AR186" s="103">
        <v>0</v>
      </c>
      <c r="AS186" s="103">
        <v>0</v>
      </c>
      <c r="AT186" s="103">
        <v>0</v>
      </c>
      <c r="AU186" s="103">
        <v>15000000</v>
      </c>
      <c r="AV186" s="103">
        <v>0</v>
      </c>
      <c r="AW186" s="103">
        <v>29114503</v>
      </c>
      <c r="AX186" s="103">
        <v>1751555</v>
      </c>
      <c r="AY186" s="103">
        <v>2080402</v>
      </c>
      <c r="AZ186" s="103">
        <v>0</v>
      </c>
      <c r="BA186" s="103">
        <v>46275</v>
      </c>
      <c r="BB186" s="103">
        <v>0</v>
      </c>
      <c r="BC186" s="103">
        <v>0</v>
      </c>
      <c r="BD186" s="103">
        <v>0</v>
      </c>
      <c r="BE186" s="103">
        <v>0</v>
      </c>
      <c r="BF186" s="103">
        <v>0</v>
      </c>
      <c r="BG186" s="103">
        <v>0</v>
      </c>
      <c r="BH186" s="105">
        <v>14365000</v>
      </c>
      <c r="BI186" s="105">
        <v>53312932</v>
      </c>
      <c r="BJ186" s="98" t="s">
        <v>1083</v>
      </c>
      <c r="BK186" s="98">
        <v>23</v>
      </c>
      <c r="BL186" s="98">
        <v>2</v>
      </c>
      <c r="BM186" s="103">
        <v>1525830</v>
      </c>
      <c r="BN186" s="103">
        <v>4357480</v>
      </c>
      <c r="BO186" s="103">
        <v>19363736</v>
      </c>
      <c r="BP186" s="103">
        <v>0</v>
      </c>
      <c r="BQ186" s="103">
        <v>117306</v>
      </c>
      <c r="BR186" s="103">
        <v>1315112</v>
      </c>
      <c r="BS186" s="103">
        <v>1442296</v>
      </c>
      <c r="BT186" s="98">
        <v>50</v>
      </c>
      <c r="BU186" s="98">
        <v>23</v>
      </c>
      <c r="BV186" s="98">
        <v>100</v>
      </c>
      <c r="BW186" s="98">
        <v>23</v>
      </c>
      <c r="BX186" s="94"/>
      <c r="BY186" s="94"/>
      <c r="BZ186" s="94"/>
      <c r="CA186" s="94"/>
      <c r="CB186" s="94"/>
      <c r="CC186" s="94"/>
      <c r="CD186" s="94"/>
      <c r="CE186" s="94"/>
      <c r="CF186" s="94"/>
      <c r="CG186" s="94"/>
      <c r="CH186" s="94"/>
      <c r="CI186" s="94"/>
      <c r="CJ186" s="94"/>
      <c r="CK186" s="94"/>
      <c r="CL186" s="94"/>
      <c r="CM186" s="94"/>
      <c r="CN186" s="94"/>
      <c r="CO186" s="94"/>
      <c r="CP186" s="94"/>
      <c r="CQ186" s="94"/>
      <c r="CR186" s="94"/>
      <c r="CS186" s="94"/>
      <c r="CT186" s="94"/>
      <c r="CU186" s="94"/>
      <c r="CV186" s="94"/>
      <c r="CW186" s="94"/>
      <c r="CX186" s="94"/>
      <c r="CY186" s="94"/>
      <c r="CZ186" s="94"/>
      <c r="DA186" s="94"/>
      <c r="DB186" s="94"/>
      <c r="DC186" s="94"/>
    </row>
    <row r="187" spans="1:107" s="94" customFormat="1" ht="16.5" customHeight="1" x14ac:dyDescent="0.3">
      <c r="A187" s="85" t="s">
        <v>903</v>
      </c>
      <c r="B187" s="86" t="s">
        <v>903</v>
      </c>
      <c r="C187" s="86" t="s">
        <v>1600</v>
      </c>
      <c r="D187" s="87">
        <v>41821</v>
      </c>
      <c r="E187" s="87">
        <v>42156</v>
      </c>
      <c r="F187" s="85" t="s">
        <v>905</v>
      </c>
      <c r="G187" s="85" t="s">
        <v>906</v>
      </c>
      <c r="H187" s="85" t="s">
        <v>907</v>
      </c>
      <c r="I187" s="85" t="s">
        <v>1601</v>
      </c>
      <c r="J187" s="85" t="s">
        <v>1120</v>
      </c>
      <c r="K187" s="85" t="s">
        <v>1121</v>
      </c>
      <c r="L187">
        <v>2004</v>
      </c>
      <c r="M187" s="87">
        <v>38047</v>
      </c>
      <c r="N187" s="88" t="s">
        <v>1602</v>
      </c>
      <c r="O187" s="88" t="s">
        <v>912</v>
      </c>
      <c r="P187" s="88" t="s">
        <v>912</v>
      </c>
      <c r="Q187" s="88" t="s">
        <v>947</v>
      </c>
      <c r="R187" s="88" t="s">
        <v>914</v>
      </c>
      <c r="S187" s="85" t="s">
        <v>903</v>
      </c>
      <c r="T187" s="85" t="s">
        <v>1603</v>
      </c>
      <c r="U187" s="85" t="s">
        <v>1604</v>
      </c>
      <c r="V187" s="85" t="s">
        <v>825</v>
      </c>
      <c r="W187" s="85" t="s">
        <v>931</v>
      </c>
      <c r="X187" s="85" t="s">
        <v>918</v>
      </c>
      <c r="Y187" s="85" t="s">
        <v>919</v>
      </c>
      <c r="Z187" s="88">
        <v>0</v>
      </c>
      <c r="AA187" s="88">
        <v>0</v>
      </c>
      <c r="AB187" s="88">
        <v>0</v>
      </c>
      <c r="AC187" s="88">
        <v>200</v>
      </c>
      <c r="AD187" s="88">
        <v>81</v>
      </c>
      <c r="AE187" s="88">
        <v>200</v>
      </c>
      <c r="AF187" s="88">
        <v>150</v>
      </c>
      <c r="AG187" s="89">
        <v>154</v>
      </c>
      <c r="AH187" s="87">
        <v>42005</v>
      </c>
      <c r="AI187" s="90">
        <v>1112099</v>
      </c>
      <c r="AJ187" s="91">
        <v>0</v>
      </c>
      <c r="AK187" s="90">
        <v>233644</v>
      </c>
      <c r="AL187" s="89">
        <v>154</v>
      </c>
      <c r="AM187" s="89">
        <v>0</v>
      </c>
      <c r="AN187" s="89">
        <v>0</v>
      </c>
      <c r="AO187" s="89">
        <v>0</v>
      </c>
      <c r="AP187" s="89">
        <v>0</v>
      </c>
      <c r="AQ187" s="89">
        <v>0</v>
      </c>
      <c r="AR187" s="89">
        <v>0</v>
      </c>
      <c r="AS187" s="89">
        <v>0</v>
      </c>
      <c r="AT187" s="89">
        <v>0</v>
      </c>
      <c r="AU187" s="89">
        <v>3345000</v>
      </c>
      <c r="AV187" s="89">
        <v>0</v>
      </c>
      <c r="AW187" s="89">
        <v>1473864</v>
      </c>
      <c r="AX187" s="89">
        <v>128629</v>
      </c>
      <c r="AY187" s="89">
        <v>0</v>
      </c>
      <c r="AZ187" s="89">
        <v>0</v>
      </c>
      <c r="BA187" s="89">
        <v>90600</v>
      </c>
      <c r="BB187" s="89">
        <v>12080</v>
      </c>
      <c r="BC187" s="89">
        <v>0</v>
      </c>
      <c r="BD187" s="89">
        <v>0</v>
      </c>
      <c r="BE187" s="89">
        <v>0</v>
      </c>
      <c r="BF187" s="89">
        <v>0</v>
      </c>
      <c r="BG187" s="89">
        <v>0</v>
      </c>
      <c r="BH187" s="92">
        <v>3000000</v>
      </c>
      <c r="BI187" s="92">
        <v>13201397</v>
      </c>
      <c r="BJ187" s="85" t="s">
        <v>920</v>
      </c>
      <c r="BK187" s="88">
        <v>23</v>
      </c>
      <c r="BL187" s="88">
        <v>12</v>
      </c>
      <c r="BM187" s="89">
        <v>792100</v>
      </c>
      <c r="BN187" s="89">
        <v>935900</v>
      </c>
      <c r="BO187" s="89">
        <v>6491645</v>
      </c>
      <c r="BP187" s="89">
        <v>132391.16</v>
      </c>
      <c r="BQ187" s="89">
        <v>57282</v>
      </c>
      <c r="BR187" s="89">
        <v>201369</v>
      </c>
      <c r="BS187" s="89">
        <v>412174</v>
      </c>
      <c r="BT187" s="88">
        <v>50</v>
      </c>
      <c r="BU187" s="88">
        <v>23</v>
      </c>
      <c r="BV187" s="88">
        <v>100</v>
      </c>
      <c r="BW187" s="88">
        <v>23</v>
      </c>
      <c r="BX187" s="85" t="s">
        <v>912</v>
      </c>
      <c r="BY187" s="85" t="s">
        <v>912</v>
      </c>
      <c r="BZ187" s="86"/>
      <c r="CA187" s="86"/>
      <c r="CB187" s="86"/>
      <c r="CC187" s="86"/>
      <c r="CD187" s="86"/>
      <c r="CE187" s="86"/>
      <c r="CF187" s="86"/>
      <c r="CG187" s="86"/>
      <c r="CH187" s="86"/>
      <c r="CI187" s="86"/>
      <c r="CJ187" s="86"/>
      <c r="CK187" s="86"/>
      <c r="CL187" s="86"/>
      <c r="CM187" s="86"/>
      <c r="CN187" s="86"/>
      <c r="CO187" s="86"/>
      <c r="CP187" s="86"/>
      <c r="CQ187" s="86"/>
      <c r="CR187" s="86"/>
      <c r="CS187" s="86"/>
      <c r="CT187" s="86"/>
      <c r="CU187" s="86"/>
      <c r="CV187" s="86"/>
      <c r="CW187" s="86"/>
      <c r="CX187" s="86"/>
      <c r="CY187" s="86"/>
      <c r="CZ187" s="86"/>
      <c r="DA187" s="86"/>
      <c r="DB187" s="86"/>
      <c r="DC187" s="86"/>
    </row>
    <row r="188" spans="1:107" s="94" customFormat="1" ht="16.5" customHeight="1" x14ac:dyDescent="0.3">
      <c r="A188" s="85" t="s">
        <v>903</v>
      </c>
      <c r="B188" s="86" t="s">
        <v>903</v>
      </c>
      <c r="C188" s="86" t="s">
        <v>1605</v>
      </c>
      <c r="D188" s="87">
        <v>41821</v>
      </c>
      <c r="E188" s="87">
        <v>42156</v>
      </c>
      <c r="F188" s="85" t="s">
        <v>905</v>
      </c>
      <c r="G188" s="85" t="s">
        <v>906</v>
      </c>
      <c r="H188" s="85" t="s">
        <v>907</v>
      </c>
      <c r="I188" s="85" t="s">
        <v>1606</v>
      </c>
      <c r="J188" s="85" t="s">
        <v>1607</v>
      </c>
      <c r="K188" s="85" t="s">
        <v>1313</v>
      </c>
      <c r="L188">
        <v>2004</v>
      </c>
      <c r="M188" s="87">
        <v>38047</v>
      </c>
      <c r="N188" s="88" t="s">
        <v>1608</v>
      </c>
      <c r="O188" s="88" t="s">
        <v>912</v>
      </c>
      <c r="P188" s="88" t="s">
        <v>912</v>
      </c>
      <c r="Q188" s="88" t="s">
        <v>1609</v>
      </c>
      <c r="R188" s="88" t="s">
        <v>914</v>
      </c>
      <c r="S188" s="85" t="s">
        <v>903</v>
      </c>
      <c r="T188" s="85" t="s">
        <v>1610</v>
      </c>
      <c r="U188" s="85" t="s">
        <v>1611</v>
      </c>
      <c r="V188" s="85" t="s">
        <v>884</v>
      </c>
      <c r="W188" s="85" t="s">
        <v>931</v>
      </c>
      <c r="X188" s="85" t="s">
        <v>918</v>
      </c>
      <c r="Y188" s="85" t="s">
        <v>919</v>
      </c>
      <c r="Z188" s="88">
        <v>0</v>
      </c>
      <c r="AA188" s="88">
        <v>0</v>
      </c>
      <c r="AB188" s="88">
        <v>0</v>
      </c>
      <c r="AC188" s="88">
        <v>0</v>
      </c>
      <c r="AD188" s="88">
        <v>0</v>
      </c>
      <c r="AE188" s="88">
        <v>0</v>
      </c>
      <c r="AF188" s="88">
        <v>0</v>
      </c>
      <c r="AG188" s="89">
        <v>0</v>
      </c>
      <c r="AH188" s="87">
        <v>42005</v>
      </c>
      <c r="AI188" s="90">
        <v>111519</v>
      </c>
      <c r="AJ188" s="91">
        <v>0</v>
      </c>
      <c r="AK188" s="90">
        <v>1700</v>
      </c>
      <c r="AL188" s="89">
        <v>0</v>
      </c>
      <c r="AM188" s="89">
        <v>0</v>
      </c>
      <c r="AN188" s="89">
        <v>0</v>
      </c>
      <c r="AO188" s="89">
        <v>0</v>
      </c>
      <c r="AP188" s="89">
        <v>0</v>
      </c>
      <c r="AQ188" s="89">
        <v>0</v>
      </c>
      <c r="AR188" s="89">
        <v>0</v>
      </c>
      <c r="AS188" s="89">
        <v>0</v>
      </c>
      <c r="AT188" s="89">
        <v>0</v>
      </c>
      <c r="AU188" s="89">
        <v>254700</v>
      </c>
      <c r="AV188" s="89">
        <v>0</v>
      </c>
      <c r="AW188" s="89">
        <v>0</v>
      </c>
      <c r="AX188" s="89">
        <v>0</v>
      </c>
      <c r="AY188" s="89">
        <v>0</v>
      </c>
      <c r="AZ188" s="89">
        <v>0</v>
      </c>
      <c r="BA188" s="89">
        <v>6116</v>
      </c>
      <c r="BB188" s="89">
        <v>855</v>
      </c>
      <c r="BC188" s="89">
        <v>0</v>
      </c>
      <c r="BD188" s="89">
        <v>0</v>
      </c>
      <c r="BE188" s="89">
        <v>0</v>
      </c>
      <c r="BF188" s="89">
        <v>0</v>
      </c>
      <c r="BG188" s="89">
        <v>0</v>
      </c>
      <c r="BH188" s="92">
        <v>231540</v>
      </c>
      <c r="BI188" s="92">
        <v>1549416</v>
      </c>
      <c r="BJ188" s="85" t="s">
        <v>920</v>
      </c>
      <c r="BK188" s="88">
        <v>23</v>
      </c>
      <c r="BL188" s="88">
        <v>12</v>
      </c>
      <c r="BM188" s="89">
        <v>7690</v>
      </c>
      <c r="BN188" s="89">
        <v>97050</v>
      </c>
      <c r="BO188" s="89">
        <v>468108</v>
      </c>
      <c r="BP188" s="89">
        <v>131.13999999999999</v>
      </c>
      <c r="BQ188" s="89">
        <v>543</v>
      </c>
      <c r="BR188" s="89">
        <v>1843</v>
      </c>
      <c r="BS188" s="89">
        <v>32489</v>
      </c>
      <c r="BT188" s="88">
        <v>50</v>
      </c>
      <c r="BU188" s="88">
        <v>23</v>
      </c>
      <c r="BV188" s="88">
        <v>100</v>
      </c>
      <c r="BW188" s="88">
        <v>23</v>
      </c>
      <c r="BX188" s="85" t="s">
        <v>912</v>
      </c>
      <c r="BY188" s="85" t="s">
        <v>912</v>
      </c>
      <c r="BZ188" s="86"/>
      <c r="CA188" s="86"/>
      <c r="CB188" s="86"/>
      <c r="CC188" s="86"/>
      <c r="CD188" s="86"/>
      <c r="CE188" s="86"/>
      <c r="CF188" s="86"/>
      <c r="CG188" s="86"/>
      <c r="CH188" s="86"/>
      <c r="CI188" s="86"/>
      <c r="CJ188" s="86"/>
      <c r="CK188" s="86"/>
      <c r="CL188" s="86"/>
      <c r="CM188" s="86"/>
      <c r="CN188" s="86"/>
      <c r="CO188" s="86"/>
      <c r="CP188" s="86"/>
      <c r="CQ188" s="86"/>
      <c r="CR188" s="86"/>
      <c r="CS188" s="86"/>
      <c r="CT188" s="86"/>
      <c r="CU188" s="86"/>
      <c r="CV188" s="86"/>
      <c r="CW188" s="86"/>
      <c r="CX188" s="86"/>
      <c r="CY188" s="86"/>
      <c r="CZ188" s="86"/>
      <c r="DA188" s="86"/>
      <c r="DB188" s="86"/>
      <c r="DC188" s="86"/>
    </row>
    <row r="189" spans="1:107" s="94" customFormat="1" ht="16.5" customHeight="1" x14ac:dyDescent="0.3">
      <c r="A189" s="85" t="s">
        <v>819</v>
      </c>
      <c r="B189" s="86" t="s">
        <v>725</v>
      </c>
      <c r="C189" s="86" t="s">
        <v>820</v>
      </c>
      <c r="D189" s="87">
        <v>41821</v>
      </c>
      <c r="E189" s="87">
        <v>42156</v>
      </c>
      <c r="F189" s="85" t="s">
        <v>2742</v>
      </c>
      <c r="G189" s="85" t="s">
        <v>2751</v>
      </c>
      <c r="H189" s="85" t="s">
        <v>2752</v>
      </c>
      <c r="I189" s="85" t="s">
        <v>2753</v>
      </c>
      <c r="J189" s="85" t="s">
        <v>2754</v>
      </c>
      <c r="K189" s="85" t="s">
        <v>2755</v>
      </c>
      <c r="L189">
        <v>1999</v>
      </c>
      <c r="M189" s="87">
        <v>36192</v>
      </c>
      <c r="N189" s="88" t="s">
        <v>2756</v>
      </c>
      <c r="O189" s="88" t="s">
        <v>2757</v>
      </c>
      <c r="P189" s="88" t="s">
        <v>2758</v>
      </c>
      <c r="Q189" s="88" t="s">
        <v>2759</v>
      </c>
      <c r="R189" s="88" t="s">
        <v>1868</v>
      </c>
      <c r="S189" s="85" t="s">
        <v>819</v>
      </c>
      <c r="T189" s="85" t="s">
        <v>2760</v>
      </c>
      <c r="U189" s="85" t="s">
        <v>2761</v>
      </c>
      <c r="V189" s="85" t="s">
        <v>681</v>
      </c>
      <c r="W189" s="85" t="s">
        <v>931</v>
      </c>
      <c r="X189" s="85" t="s">
        <v>918</v>
      </c>
      <c r="Y189" s="85" t="s">
        <v>1135</v>
      </c>
      <c r="Z189" s="88">
        <v>0</v>
      </c>
      <c r="AA189" s="88">
        <v>0</v>
      </c>
      <c r="AB189" s="88">
        <v>0</v>
      </c>
      <c r="AC189" s="88">
        <v>155</v>
      </c>
      <c r="AD189" s="88">
        <v>215</v>
      </c>
      <c r="AE189" s="88">
        <v>0</v>
      </c>
      <c r="AF189" s="88">
        <v>0</v>
      </c>
      <c r="AG189" s="89">
        <v>479273</v>
      </c>
      <c r="AH189" s="87">
        <v>42005</v>
      </c>
      <c r="AI189" s="90">
        <v>3545234</v>
      </c>
      <c r="AJ189" s="91">
        <v>323032</v>
      </c>
      <c r="AK189" s="90">
        <v>1570936</v>
      </c>
      <c r="AL189" s="89">
        <v>155050</v>
      </c>
      <c r="AM189" s="89">
        <v>373811</v>
      </c>
      <c r="AN189" s="89">
        <v>0</v>
      </c>
      <c r="AO189" s="89">
        <v>3007868</v>
      </c>
      <c r="AP189" s="89">
        <v>0</v>
      </c>
      <c r="AQ189" s="89">
        <v>60551</v>
      </c>
      <c r="AR189" s="89">
        <v>0</v>
      </c>
      <c r="AS189" s="89">
        <v>300000</v>
      </c>
      <c r="AT189" s="89">
        <v>0</v>
      </c>
      <c r="AU189" s="89">
        <v>129700</v>
      </c>
      <c r="AV189" s="89">
        <v>0</v>
      </c>
      <c r="AW189" s="89">
        <v>4784442</v>
      </c>
      <c r="AX189" s="89">
        <v>470975</v>
      </c>
      <c r="AY189" s="89">
        <v>3872000</v>
      </c>
      <c r="AZ189" s="89">
        <v>0</v>
      </c>
      <c r="BA189" s="89">
        <v>0</v>
      </c>
      <c r="BB189" s="89">
        <v>0</v>
      </c>
      <c r="BC189" s="89">
        <v>0</v>
      </c>
      <c r="BD189" s="89">
        <v>1134000</v>
      </c>
      <c r="BE189" s="89">
        <v>2386000</v>
      </c>
      <c r="BF189" s="89">
        <v>0</v>
      </c>
      <c r="BG189" s="89">
        <v>0</v>
      </c>
      <c r="BH189" s="92">
        <v>3520000</v>
      </c>
      <c r="BI189" s="92">
        <v>10850000</v>
      </c>
      <c r="BJ189" s="85" t="s">
        <v>920</v>
      </c>
      <c r="BK189" s="88">
        <v>20</v>
      </c>
      <c r="BL189" s="88">
        <v>6</v>
      </c>
      <c r="BM189" s="89">
        <v>1662510</v>
      </c>
      <c r="BN189" s="89">
        <v>3250000</v>
      </c>
      <c r="BO189" s="89">
        <v>5000000</v>
      </c>
      <c r="BP189" s="89">
        <v>67753</v>
      </c>
      <c r="BQ189" s="89">
        <v>0</v>
      </c>
      <c r="BR189" s="89">
        <v>150000</v>
      </c>
      <c r="BS189" s="89">
        <v>350000</v>
      </c>
      <c r="BT189" s="88">
        <v>50</v>
      </c>
      <c r="BU189" s="88">
        <v>20</v>
      </c>
      <c r="BV189" s="88">
        <v>100</v>
      </c>
      <c r="BW189" s="88">
        <v>20</v>
      </c>
      <c r="BX189" s="85" t="s">
        <v>912</v>
      </c>
      <c r="BY189" s="85" t="s">
        <v>912</v>
      </c>
      <c r="BZ189" s="86"/>
      <c r="CA189" s="86"/>
      <c r="CB189" s="86"/>
      <c r="CC189" s="86"/>
      <c r="CD189" s="86"/>
      <c r="CE189" s="86"/>
      <c r="CF189" s="86"/>
      <c r="CG189" s="86"/>
      <c r="CH189" s="86"/>
      <c r="CI189" s="86"/>
      <c r="CJ189" s="86"/>
      <c r="CK189" s="86"/>
      <c r="CL189" s="86"/>
      <c r="CM189" s="86"/>
      <c r="CN189" s="86"/>
      <c r="CO189" s="86"/>
      <c r="CP189" s="86"/>
      <c r="CQ189" s="86"/>
      <c r="CR189" s="86"/>
      <c r="CS189" s="86"/>
      <c r="CT189" s="86"/>
      <c r="CU189" s="86"/>
      <c r="CV189" s="86"/>
      <c r="CW189" s="86"/>
      <c r="CX189" s="86"/>
      <c r="CY189" s="86"/>
      <c r="CZ189" s="86"/>
      <c r="DA189" s="86"/>
      <c r="DB189" s="86"/>
      <c r="DC189" s="86"/>
    </row>
    <row r="190" spans="1:107" s="158" customFormat="1" ht="16.5" customHeight="1" x14ac:dyDescent="0.3">
      <c r="A190" s="85" t="s">
        <v>903</v>
      </c>
      <c r="B190" s="86" t="s">
        <v>903</v>
      </c>
      <c r="C190" s="86" t="s">
        <v>1612</v>
      </c>
      <c r="D190" s="87">
        <v>41821</v>
      </c>
      <c r="E190" s="87">
        <v>42156</v>
      </c>
      <c r="F190" s="85" t="s">
        <v>922</v>
      </c>
      <c r="G190" s="85" t="s">
        <v>958</v>
      </c>
      <c r="H190" s="85" t="s">
        <v>907</v>
      </c>
      <c r="I190" s="85" t="s">
        <v>1613</v>
      </c>
      <c r="J190" s="85" t="s">
        <v>1059</v>
      </c>
      <c r="K190" s="85" t="s">
        <v>1614</v>
      </c>
      <c r="L190">
        <v>2004</v>
      </c>
      <c r="M190" s="87">
        <v>38169</v>
      </c>
      <c r="N190" s="88" t="s">
        <v>1615</v>
      </c>
      <c r="O190" s="88" t="s">
        <v>912</v>
      </c>
      <c r="P190" s="88" t="s">
        <v>912</v>
      </c>
      <c r="Q190" s="88" t="s">
        <v>947</v>
      </c>
      <c r="R190" s="88" t="s">
        <v>914</v>
      </c>
      <c r="S190" s="85" t="s">
        <v>928</v>
      </c>
      <c r="T190" s="85" t="s">
        <v>1616</v>
      </c>
      <c r="U190" s="85" t="s">
        <v>1617</v>
      </c>
      <c r="V190" s="85" t="s">
        <v>884</v>
      </c>
      <c r="W190" s="85" t="s">
        <v>931</v>
      </c>
      <c r="X190" s="85" t="s">
        <v>918</v>
      </c>
      <c r="Y190" s="85" t="s">
        <v>919</v>
      </c>
      <c r="Z190" s="88">
        <v>0</v>
      </c>
      <c r="AA190" s="88">
        <v>0</v>
      </c>
      <c r="AB190" s="88">
        <v>0</v>
      </c>
      <c r="AC190" s="88">
        <v>5</v>
      </c>
      <c r="AD190" s="88">
        <v>15</v>
      </c>
      <c r="AE190" s="88">
        <v>0</v>
      </c>
      <c r="AF190" s="88">
        <v>0</v>
      </c>
      <c r="AG190" s="89">
        <v>112</v>
      </c>
      <c r="AH190" s="87">
        <v>42005</v>
      </c>
      <c r="AI190" s="90">
        <v>1660283</v>
      </c>
      <c r="AJ190" s="91">
        <v>0</v>
      </c>
      <c r="AK190" s="90">
        <v>173063</v>
      </c>
      <c r="AL190" s="89">
        <v>112</v>
      </c>
      <c r="AM190" s="89">
        <v>0</v>
      </c>
      <c r="AN190" s="89">
        <v>0</v>
      </c>
      <c r="AO190" s="89">
        <v>0</v>
      </c>
      <c r="AP190" s="89">
        <v>0</v>
      </c>
      <c r="AQ190" s="89">
        <v>0</v>
      </c>
      <c r="AR190" s="89">
        <v>0</v>
      </c>
      <c r="AS190" s="89">
        <v>0</v>
      </c>
      <c r="AT190" s="89">
        <v>0</v>
      </c>
      <c r="AU190" s="89">
        <v>4400000</v>
      </c>
      <c r="AV190" s="89">
        <v>0</v>
      </c>
      <c r="AW190" s="89">
        <v>1670350</v>
      </c>
      <c r="AX190" s="89">
        <v>206495</v>
      </c>
      <c r="AY190" s="89">
        <v>0</v>
      </c>
      <c r="AZ190" s="89">
        <v>0</v>
      </c>
      <c r="BA190" s="89">
        <v>162884</v>
      </c>
      <c r="BB190" s="89">
        <v>17600</v>
      </c>
      <c r="BC190" s="89">
        <v>0</v>
      </c>
      <c r="BD190" s="89">
        <v>0</v>
      </c>
      <c r="BE190" s="89">
        <v>0</v>
      </c>
      <c r="BF190" s="89">
        <v>0</v>
      </c>
      <c r="BG190" s="89">
        <v>0</v>
      </c>
      <c r="BH190" s="92">
        <v>4400000</v>
      </c>
      <c r="BI190" s="92">
        <v>29226315</v>
      </c>
      <c r="BJ190" s="85" t="s">
        <v>920</v>
      </c>
      <c r="BK190" s="88">
        <v>23</v>
      </c>
      <c r="BL190" s="88">
        <v>11</v>
      </c>
      <c r="BM190" s="89">
        <v>324200</v>
      </c>
      <c r="BN190" s="89">
        <v>2642800</v>
      </c>
      <c r="BO190" s="89">
        <v>5381540</v>
      </c>
      <c r="BP190" s="89">
        <v>8501.74</v>
      </c>
      <c r="BQ190" s="89">
        <v>9490</v>
      </c>
      <c r="BR190" s="89">
        <v>130220</v>
      </c>
      <c r="BS190" s="89">
        <v>189844</v>
      </c>
      <c r="BT190" s="88">
        <v>50</v>
      </c>
      <c r="BU190" s="88">
        <v>23</v>
      </c>
      <c r="BV190" s="88">
        <v>100</v>
      </c>
      <c r="BW190" s="88">
        <v>23</v>
      </c>
      <c r="BX190" s="85" t="s">
        <v>912</v>
      </c>
      <c r="BY190" s="85" t="s">
        <v>912</v>
      </c>
      <c r="BZ190" s="86"/>
      <c r="CA190" s="86"/>
      <c r="CB190" s="86"/>
      <c r="CC190" s="86"/>
      <c r="CD190" s="86"/>
      <c r="CE190" s="86"/>
      <c r="CF190" s="86"/>
      <c r="CG190" s="86"/>
      <c r="CH190" s="86"/>
      <c r="CI190" s="86"/>
      <c r="CJ190" s="86"/>
      <c r="CK190" s="86"/>
      <c r="CL190" s="86"/>
      <c r="CM190" s="86"/>
      <c r="CN190" s="86"/>
      <c r="CO190" s="86"/>
      <c r="CP190" s="86"/>
      <c r="CQ190" s="86"/>
      <c r="CR190" s="86"/>
      <c r="CS190" s="86"/>
      <c r="CT190" s="86"/>
      <c r="CU190" s="86"/>
      <c r="CV190" s="86"/>
      <c r="CW190" s="86"/>
      <c r="CX190" s="86"/>
      <c r="CY190" s="86"/>
      <c r="CZ190" s="86"/>
      <c r="DA190" s="86"/>
      <c r="DB190" s="86"/>
      <c r="DC190" s="86"/>
    </row>
    <row r="191" spans="1:107" s="158" customFormat="1" ht="16.5" customHeight="1" x14ac:dyDescent="0.3">
      <c r="A191" s="98" t="s">
        <v>555</v>
      </c>
      <c r="B191" s="94" t="s">
        <v>725</v>
      </c>
      <c r="C191" s="98" t="s">
        <v>2454</v>
      </c>
      <c r="D191" s="99">
        <v>40360</v>
      </c>
      <c r="E191" s="99">
        <v>40724</v>
      </c>
      <c r="F191" s="98" t="s">
        <v>2424</v>
      </c>
      <c r="G191" s="98" t="s">
        <v>2424</v>
      </c>
      <c r="H191" s="98" t="s">
        <v>2425</v>
      </c>
      <c r="I191" s="98" t="s">
        <v>2455</v>
      </c>
      <c r="J191" s="98" t="s">
        <v>2456</v>
      </c>
      <c r="K191" s="98" t="s">
        <v>2457</v>
      </c>
      <c r="L191">
        <v>1991</v>
      </c>
      <c r="M191" s="87">
        <v>33533</v>
      </c>
      <c r="N191" s="100" t="s">
        <v>2458</v>
      </c>
      <c r="O191" s="100" t="s">
        <v>2459</v>
      </c>
      <c r="P191" s="100" t="s">
        <v>2460</v>
      </c>
      <c r="Q191" s="100" t="s">
        <v>2016</v>
      </c>
      <c r="R191" s="100" t="s">
        <v>2017</v>
      </c>
      <c r="S191" s="98" t="s">
        <v>2428</v>
      </c>
      <c r="T191" s="98" t="s">
        <v>2461</v>
      </c>
      <c r="U191" s="102" t="s">
        <v>2462</v>
      </c>
      <c r="V191" s="94" t="s">
        <v>825</v>
      </c>
      <c r="W191" s="98" t="s">
        <v>1081</v>
      </c>
      <c r="X191" s="98" t="s">
        <v>1425</v>
      </c>
      <c r="Y191" s="98" t="s">
        <v>2463</v>
      </c>
      <c r="Z191" s="98">
        <v>0</v>
      </c>
      <c r="AA191" s="98">
        <v>0</v>
      </c>
      <c r="AB191" s="98">
        <v>0</v>
      </c>
      <c r="AC191" s="98">
        <v>1500</v>
      </c>
      <c r="AD191" s="98">
        <v>1000</v>
      </c>
      <c r="AE191" s="98">
        <v>1000</v>
      </c>
      <c r="AF191" s="98">
        <v>1000</v>
      </c>
      <c r="AG191" s="103">
        <v>6467.36</v>
      </c>
      <c r="AH191" s="99">
        <v>40724</v>
      </c>
      <c r="AI191" s="104">
        <v>6560302.6600000001</v>
      </c>
      <c r="AJ191" s="104">
        <v>6467.36</v>
      </c>
      <c r="AK191" s="104">
        <v>0</v>
      </c>
      <c r="AL191" s="103">
        <v>0</v>
      </c>
      <c r="AM191" s="103">
        <v>0</v>
      </c>
      <c r="AN191" s="103">
        <v>0</v>
      </c>
      <c r="AO191" s="103">
        <v>0</v>
      </c>
      <c r="AP191" s="103">
        <v>0</v>
      </c>
      <c r="AQ191" s="103">
        <v>0</v>
      </c>
      <c r="AR191" s="103">
        <v>0</v>
      </c>
      <c r="AS191" s="103">
        <v>0</v>
      </c>
      <c r="AT191" s="103">
        <v>0</v>
      </c>
      <c r="AU191" s="103">
        <v>0</v>
      </c>
      <c r="AV191" s="103">
        <v>0</v>
      </c>
      <c r="AW191" s="103">
        <v>6560302.6600000001</v>
      </c>
      <c r="AX191" s="103">
        <v>821139.71</v>
      </c>
      <c r="AY191" s="103">
        <v>0</v>
      </c>
      <c r="AZ191" s="103">
        <v>0</v>
      </c>
      <c r="BA191" s="103">
        <v>0</v>
      </c>
      <c r="BB191" s="103">
        <v>0</v>
      </c>
      <c r="BC191" s="103">
        <v>4014390</v>
      </c>
      <c r="BD191" s="103">
        <v>0</v>
      </c>
      <c r="BE191" s="103">
        <v>710610</v>
      </c>
      <c r="BF191" s="103">
        <v>0</v>
      </c>
      <c r="BG191" s="103">
        <v>0</v>
      </c>
      <c r="BH191" s="105">
        <v>4725000</v>
      </c>
      <c r="BI191" s="105">
        <v>4725000</v>
      </c>
      <c r="BJ191" s="98" t="s">
        <v>1083</v>
      </c>
      <c r="BK191" s="98">
        <v>23</v>
      </c>
      <c r="BL191" s="98">
        <v>2</v>
      </c>
      <c r="BM191" s="103">
        <v>2830040</v>
      </c>
      <c r="BN191" s="103">
        <v>26000000</v>
      </c>
      <c r="BO191" s="103">
        <v>2830040</v>
      </c>
      <c r="BP191" s="103">
        <v>26000000</v>
      </c>
      <c r="BQ191" s="103">
        <v>0</v>
      </c>
      <c r="BR191" s="103">
        <v>0</v>
      </c>
      <c r="BS191" s="103">
        <v>0</v>
      </c>
      <c r="BT191" s="98">
        <v>0</v>
      </c>
      <c r="BU191" s="98">
        <v>0</v>
      </c>
      <c r="BV191" s="98">
        <v>100</v>
      </c>
      <c r="BW191" s="98">
        <v>23</v>
      </c>
      <c r="BX191" s="94"/>
      <c r="BY191" s="94"/>
      <c r="BZ191" s="94"/>
      <c r="CA191" s="94"/>
      <c r="CB191" s="94"/>
      <c r="CC191" s="94"/>
      <c r="CD191" s="94"/>
      <c r="CE191" s="94"/>
      <c r="CF191" s="94"/>
      <c r="CG191" s="94"/>
      <c r="CH191" s="94"/>
      <c r="CI191" s="94"/>
      <c r="CJ191" s="94"/>
      <c r="CK191" s="94"/>
      <c r="CL191" s="94"/>
      <c r="CM191" s="94"/>
      <c r="CN191" s="94"/>
      <c r="CO191" s="94"/>
      <c r="CP191" s="94"/>
      <c r="CQ191" s="94"/>
      <c r="CR191" s="94"/>
      <c r="CS191" s="94"/>
      <c r="CT191" s="94"/>
      <c r="CU191" s="94"/>
      <c r="CV191" s="94"/>
      <c r="CW191" s="94"/>
      <c r="CX191" s="94"/>
      <c r="CY191" s="94"/>
      <c r="CZ191" s="94"/>
      <c r="DA191" s="94"/>
      <c r="DB191" s="94"/>
      <c r="DC191" s="94"/>
    </row>
    <row r="192" spans="1:107" s="158" customFormat="1" ht="16.5" customHeight="1" x14ac:dyDescent="0.3">
      <c r="A192" s="85" t="s">
        <v>634</v>
      </c>
      <c r="B192" s="86" t="s">
        <v>725</v>
      </c>
      <c r="C192" s="86" t="s">
        <v>2480</v>
      </c>
      <c r="D192" s="87">
        <v>41640</v>
      </c>
      <c r="E192" s="87">
        <v>41974</v>
      </c>
      <c r="F192" s="85" t="s">
        <v>2465</v>
      </c>
      <c r="G192" s="85" t="s">
        <v>2466</v>
      </c>
      <c r="H192" s="85" t="s">
        <v>2467</v>
      </c>
      <c r="I192" s="85" t="s">
        <v>2468</v>
      </c>
      <c r="J192" s="85" t="s">
        <v>912</v>
      </c>
      <c r="K192" s="85" t="s">
        <v>2467</v>
      </c>
      <c r="L192">
        <v>1995</v>
      </c>
      <c r="M192" s="87">
        <v>34943</v>
      </c>
      <c r="N192" s="88" t="s">
        <v>2481</v>
      </c>
      <c r="O192" s="88" t="s">
        <v>912</v>
      </c>
      <c r="P192" s="88" t="s">
        <v>912</v>
      </c>
      <c r="Q192" s="88" t="s">
        <v>1637</v>
      </c>
      <c r="R192" s="88" t="s">
        <v>2017</v>
      </c>
      <c r="S192" s="85" t="s">
        <v>2071</v>
      </c>
      <c r="T192" s="85" t="s">
        <v>2482</v>
      </c>
      <c r="U192" s="85" t="s">
        <v>2483</v>
      </c>
      <c r="V192" s="85" t="s">
        <v>825</v>
      </c>
      <c r="W192" s="85" t="s">
        <v>917</v>
      </c>
      <c r="X192" s="85" t="s">
        <v>918</v>
      </c>
      <c r="Y192" s="85" t="s">
        <v>1135</v>
      </c>
      <c r="Z192" s="88">
        <v>0</v>
      </c>
      <c r="AA192" s="88">
        <v>0</v>
      </c>
      <c r="AB192" s="88">
        <v>0</v>
      </c>
      <c r="AC192" s="88">
        <v>1000</v>
      </c>
      <c r="AD192" s="88">
        <v>1941</v>
      </c>
      <c r="AE192" s="88">
        <v>0</v>
      </c>
      <c r="AF192" s="88">
        <v>0</v>
      </c>
      <c r="AG192" s="89">
        <v>345408</v>
      </c>
      <c r="AH192" s="87">
        <v>42005</v>
      </c>
      <c r="AI192" s="90">
        <v>22187722</v>
      </c>
      <c r="AJ192" s="91">
        <v>0</v>
      </c>
      <c r="AK192" s="90">
        <v>2454916</v>
      </c>
      <c r="AL192" s="89">
        <v>0</v>
      </c>
      <c r="AM192" s="89">
        <v>36966</v>
      </c>
      <c r="AN192" s="89">
        <v>0</v>
      </c>
      <c r="AO192" s="89">
        <v>3800000</v>
      </c>
      <c r="AP192" s="89">
        <v>0</v>
      </c>
      <c r="AQ192" s="89">
        <v>0</v>
      </c>
      <c r="AR192" s="89">
        <v>0</v>
      </c>
      <c r="AS192" s="89">
        <v>11216515</v>
      </c>
      <c r="AT192" s="89">
        <v>0</v>
      </c>
      <c r="AU192" s="89">
        <v>529469</v>
      </c>
      <c r="AV192" s="89">
        <v>50787</v>
      </c>
      <c r="AW192" s="89">
        <v>21648293</v>
      </c>
      <c r="AX192" s="89">
        <v>2595150</v>
      </c>
      <c r="AY192" s="89">
        <v>0</v>
      </c>
      <c r="AZ192" s="89">
        <v>0</v>
      </c>
      <c r="BA192" s="89">
        <v>0</v>
      </c>
      <c r="BB192" s="89">
        <v>0</v>
      </c>
      <c r="BC192" s="89">
        <v>12000000</v>
      </c>
      <c r="BD192" s="89">
        <v>16100000</v>
      </c>
      <c r="BE192" s="89">
        <v>3000000</v>
      </c>
      <c r="BF192" s="89">
        <v>0</v>
      </c>
      <c r="BG192" s="89">
        <v>0</v>
      </c>
      <c r="BH192" s="92">
        <v>31100000</v>
      </c>
      <c r="BI192" s="92">
        <v>139500000</v>
      </c>
      <c r="BJ192" s="85" t="s">
        <v>1083</v>
      </c>
      <c r="BK192" s="88">
        <v>18</v>
      </c>
      <c r="BL192" s="88">
        <v>23</v>
      </c>
      <c r="BM192" s="89">
        <v>16917480</v>
      </c>
      <c r="BN192" s="89">
        <v>30029240</v>
      </c>
      <c r="BO192" s="89">
        <v>46946720</v>
      </c>
      <c r="BP192" s="89">
        <v>857054</v>
      </c>
      <c r="BQ192" s="89">
        <v>754774</v>
      </c>
      <c r="BR192" s="89">
        <v>0</v>
      </c>
      <c r="BS192" s="89">
        <v>0</v>
      </c>
      <c r="BT192" s="88">
        <v>50</v>
      </c>
      <c r="BU192" s="88">
        <v>23</v>
      </c>
      <c r="BV192" s="88">
        <v>100</v>
      </c>
      <c r="BW192" s="88">
        <v>23</v>
      </c>
      <c r="BX192" s="85" t="s">
        <v>912</v>
      </c>
      <c r="BY192" s="85" t="s">
        <v>912</v>
      </c>
      <c r="BZ192" s="86"/>
      <c r="CA192" s="86"/>
      <c r="CB192" s="86"/>
      <c r="CC192" s="86"/>
      <c r="CD192" s="86"/>
      <c r="CE192" s="86"/>
      <c r="CF192" s="86"/>
      <c r="CG192" s="86"/>
      <c r="CH192" s="86"/>
      <c r="CI192" s="86"/>
      <c r="CJ192" s="86"/>
      <c r="CK192" s="86"/>
      <c r="CL192" s="86"/>
      <c r="CM192" s="86"/>
      <c r="CN192" s="86"/>
      <c r="CO192" s="86"/>
      <c r="CP192" s="86"/>
      <c r="CQ192" s="86"/>
      <c r="CR192" s="86"/>
      <c r="CS192" s="86"/>
      <c r="CT192" s="86"/>
      <c r="CU192" s="86"/>
      <c r="CV192" s="86"/>
      <c r="CW192" s="86"/>
      <c r="CX192" s="86"/>
      <c r="CY192" s="86"/>
      <c r="CZ192" s="86"/>
      <c r="DA192" s="86"/>
      <c r="DB192" s="86"/>
      <c r="DC192" s="86"/>
    </row>
    <row r="193" spans="1:107" s="158" customFormat="1" ht="16.5" customHeight="1" x14ac:dyDescent="0.3">
      <c r="A193" s="141" t="s">
        <v>740</v>
      </c>
      <c r="B193" s="94" t="s">
        <v>725</v>
      </c>
      <c r="C193" s="141" t="s">
        <v>2251</v>
      </c>
      <c r="D193" s="142">
        <v>38353</v>
      </c>
      <c r="E193" s="142">
        <v>38533</v>
      </c>
      <c r="F193" s="141" t="s">
        <v>2252</v>
      </c>
      <c r="G193" s="141" t="s">
        <v>2253</v>
      </c>
      <c r="H193" s="141" t="s">
        <v>2254</v>
      </c>
      <c r="I193" s="141" t="s">
        <v>2255</v>
      </c>
      <c r="J193" s="141" t="s">
        <v>2256</v>
      </c>
      <c r="K193" s="141" t="s">
        <v>2257</v>
      </c>
      <c r="L193">
        <v>1994</v>
      </c>
      <c r="M193" s="87">
        <v>34562</v>
      </c>
      <c r="N193" s="143" t="s">
        <v>2258</v>
      </c>
      <c r="O193" s="143" t="s">
        <v>2259</v>
      </c>
      <c r="P193" s="143" t="s">
        <v>2260</v>
      </c>
      <c r="Q193" s="143" t="s">
        <v>2097</v>
      </c>
      <c r="R193" s="143" t="s">
        <v>1760</v>
      </c>
      <c r="S193" s="141" t="s">
        <v>1980</v>
      </c>
      <c r="T193" s="144" t="s">
        <v>2261</v>
      </c>
      <c r="U193" s="144" t="s">
        <v>2262</v>
      </c>
      <c r="V193" s="86" t="s">
        <v>681</v>
      </c>
      <c r="W193" s="141" t="s">
        <v>2263</v>
      </c>
      <c r="X193" s="141" t="s">
        <v>918</v>
      </c>
      <c r="Y193" s="141" t="s">
        <v>2264</v>
      </c>
      <c r="Z193" s="141">
        <v>2</v>
      </c>
      <c r="AA193" s="141">
        <v>1</v>
      </c>
      <c r="AB193" s="141">
        <v>0</v>
      </c>
      <c r="AC193" s="143">
        <v>0</v>
      </c>
      <c r="AD193" s="143">
        <v>532</v>
      </c>
      <c r="AE193" s="143">
        <v>0</v>
      </c>
      <c r="AF193" s="143">
        <v>115</v>
      </c>
      <c r="AG193" s="108">
        <v>44742.89</v>
      </c>
      <c r="AH193" s="95">
        <v>38533</v>
      </c>
      <c r="AI193" s="110">
        <v>112237.55</v>
      </c>
      <c r="AJ193" s="110">
        <v>26248.74</v>
      </c>
      <c r="AK193" s="110">
        <v>123399.58</v>
      </c>
      <c r="AL193" s="108">
        <v>18494.150000000001</v>
      </c>
      <c r="AM193" s="108">
        <v>0</v>
      </c>
      <c r="AN193" s="108">
        <v>0</v>
      </c>
      <c r="AO193" s="108">
        <v>0</v>
      </c>
      <c r="AP193" s="108">
        <v>0</v>
      </c>
      <c r="AQ193" s="108">
        <v>0</v>
      </c>
      <c r="AR193" s="108">
        <v>0</v>
      </c>
      <c r="AS193" s="108">
        <v>0</v>
      </c>
      <c r="AT193" s="108">
        <v>0</v>
      </c>
      <c r="AU193" s="108">
        <v>190894.24</v>
      </c>
      <c r="AV193" s="108">
        <v>533</v>
      </c>
      <c r="AW193" s="108">
        <v>0</v>
      </c>
      <c r="AX193" s="108">
        <v>0</v>
      </c>
      <c r="AY193" s="108">
        <v>0</v>
      </c>
      <c r="AZ193" s="108">
        <v>0</v>
      </c>
      <c r="BA193" s="108">
        <v>110000</v>
      </c>
      <c r="BB193" s="108">
        <v>40000</v>
      </c>
      <c r="BC193" s="108">
        <v>37670000</v>
      </c>
      <c r="BD193" s="108">
        <v>8000000</v>
      </c>
      <c r="BE193" s="108">
        <v>400000</v>
      </c>
      <c r="BF193" s="108">
        <v>930000</v>
      </c>
      <c r="BG193" s="108">
        <v>0</v>
      </c>
      <c r="BH193" s="97">
        <v>47000000</v>
      </c>
      <c r="BI193" s="97">
        <v>178059000</v>
      </c>
      <c r="BJ193" s="141" t="s">
        <v>2032</v>
      </c>
      <c r="BK193" s="141">
        <v>23</v>
      </c>
      <c r="BL193" s="86"/>
      <c r="BM193" s="108">
        <v>539430</v>
      </c>
      <c r="BN193" s="108">
        <v>528860</v>
      </c>
      <c r="BO193" s="108">
        <v>1068290</v>
      </c>
      <c r="BP193" s="108">
        <v>283.70999999999998</v>
      </c>
      <c r="BQ193" s="108">
        <v>283.70999999999998</v>
      </c>
      <c r="BR193" s="108">
        <v>31139.13</v>
      </c>
      <c r="BS193" s="108">
        <v>50923.39</v>
      </c>
      <c r="BT193" s="141">
        <v>50</v>
      </c>
      <c r="BU193" s="141">
        <v>23</v>
      </c>
      <c r="BV193" s="141">
        <v>100</v>
      </c>
      <c r="BW193" s="141">
        <v>23</v>
      </c>
      <c r="BX193" s="141" t="s">
        <v>2265</v>
      </c>
      <c r="BY193" s="86"/>
      <c r="BZ193" s="86">
        <v>2005</v>
      </c>
      <c r="CA193" s="86"/>
      <c r="CB193" s="86"/>
      <c r="CC193" s="86"/>
      <c r="CD193" s="86"/>
      <c r="CE193" s="86"/>
      <c r="CF193" s="86"/>
      <c r="CG193" s="86"/>
      <c r="CH193" s="86"/>
      <c r="CI193" s="86"/>
      <c r="CJ193" s="86"/>
      <c r="CK193" s="86"/>
      <c r="CL193" s="86"/>
      <c r="CM193" s="86"/>
      <c r="CN193" s="86"/>
      <c r="CO193" s="86"/>
      <c r="CP193" s="86"/>
      <c r="CQ193" s="86"/>
      <c r="CR193" s="86"/>
      <c r="CS193" s="86"/>
      <c r="CT193" s="86"/>
      <c r="CU193" s="86"/>
      <c r="CV193" s="86"/>
      <c r="CW193" s="86"/>
      <c r="CX193" s="86"/>
      <c r="CY193" s="86"/>
      <c r="CZ193" s="86"/>
      <c r="DA193" s="94"/>
      <c r="DB193" s="94"/>
      <c r="DC193" s="94"/>
    </row>
    <row r="194" spans="1:107" s="94" customFormat="1" ht="16.5" customHeight="1" x14ac:dyDescent="0.3">
      <c r="A194" s="85" t="s">
        <v>903</v>
      </c>
      <c r="B194" s="86" t="s">
        <v>903</v>
      </c>
      <c r="C194" s="86" t="s">
        <v>1618</v>
      </c>
      <c r="D194" s="87">
        <v>41821</v>
      </c>
      <c r="E194" s="87">
        <v>42156</v>
      </c>
      <c r="F194" s="85" t="s">
        <v>922</v>
      </c>
      <c r="G194" s="85" t="s">
        <v>923</v>
      </c>
      <c r="H194" s="85" t="s">
        <v>907</v>
      </c>
      <c r="I194" s="85" t="s">
        <v>1619</v>
      </c>
      <c r="J194" s="85" t="s">
        <v>1555</v>
      </c>
      <c r="K194" s="85" t="s">
        <v>1556</v>
      </c>
      <c r="L194">
        <v>2005</v>
      </c>
      <c r="M194" s="87">
        <v>38565</v>
      </c>
      <c r="N194" s="88" t="s">
        <v>1620</v>
      </c>
      <c r="O194" s="88" t="s">
        <v>912</v>
      </c>
      <c r="P194" s="88" t="s">
        <v>912</v>
      </c>
      <c r="Q194" s="88" t="s">
        <v>1401</v>
      </c>
      <c r="R194" s="88" t="s">
        <v>938</v>
      </c>
      <c r="S194" s="85" t="s">
        <v>928</v>
      </c>
      <c r="T194" s="85" t="s">
        <v>1621</v>
      </c>
      <c r="U194" s="85" t="s">
        <v>1622</v>
      </c>
      <c r="V194" s="85" t="s">
        <v>884</v>
      </c>
      <c r="W194" s="85" t="s">
        <v>931</v>
      </c>
      <c r="X194" s="85" t="s">
        <v>918</v>
      </c>
      <c r="Y194" s="85" t="s">
        <v>919</v>
      </c>
      <c r="Z194" s="88">
        <v>0</v>
      </c>
      <c r="AA194" s="88">
        <v>0</v>
      </c>
      <c r="AB194" s="88">
        <v>0</v>
      </c>
      <c r="AC194" s="88">
        <v>55</v>
      </c>
      <c r="AD194" s="88">
        <v>30</v>
      </c>
      <c r="AE194" s="88">
        <v>0</v>
      </c>
      <c r="AF194" s="88">
        <v>0</v>
      </c>
      <c r="AG194" s="89">
        <v>212</v>
      </c>
      <c r="AH194" s="87">
        <v>42005</v>
      </c>
      <c r="AI194" s="90">
        <v>351952</v>
      </c>
      <c r="AJ194" s="91">
        <v>263</v>
      </c>
      <c r="AK194" s="90">
        <v>27653</v>
      </c>
      <c r="AL194" s="89">
        <v>51</v>
      </c>
      <c r="AM194" s="89">
        <v>0</v>
      </c>
      <c r="AN194" s="89">
        <v>0</v>
      </c>
      <c r="AO194" s="89">
        <v>0</v>
      </c>
      <c r="AP194" s="89">
        <v>0</v>
      </c>
      <c r="AQ194" s="89">
        <v>0</v>
      </c>
      <c r="AR194" s="89">
        <v>0</v>
      </c>
      <c r="AS194" s="89">
        <v>0</v>
      </c>
      <c r="AT194" s="89">
        <v>0</v>
      </c>
      <c r="AU194" s="89">
        <v>1447600</v>
      </c>
      <c r="AV194" s="89">
        <v>0</v>
      </c>
      <c r="AW194" s="89">
        <v>349977</v>
      </c>
      <c r="AX194" s="89">
        <v>65817</v>
      </c>
      <c r="AY194" s="89">
        <v>0</v>
      </c>
      <c r="AZ194" s="89">
        <v>0</v>
      </c>
      <c r="BA194" s="89">
        <v>29840</v>
      </c>
      <c r="BB194" s="89">
        <v>5408</v>
      </c>
      <c r="BC194" s="89">
        <v>0</v>
      </c>
      <c r="BD194" s="89">
        <v>0</v>
      </c>
      <c r="BE194" s="89">
        <v>0</v>
      </c>
      <c r="BF194" s="89">
        <v>0</v>
      </c>
      <c r="BG194" s="89">
        <v>0</v>
      </c>
      <c r="BH194" s="92">
        <v>1400000</v>
      </c>
      <c r="BI194" s="92">
        <v>6688000</v>
      </c>
      <c r="BJ194" s="85" t="s">
        <v>920</v>
      </c>
      <c r="BK194" s="88">
        <v>23</v>
      </c>
      <c r="BL194" s="88">
        <v>13</v>
      </c>
      <c r="BM194" s="89">
        <v>57900</v>
      </c>
      <c r="BN194" s="89">
        <v>423400</v>
      </c>
      <c r="BO194" s="89">
        <v>1237293</v>
      </c>
      <c r="BP194" s="89">
        <v>1970.13</v>
      </c>
      <c r="BQ194" s="89">
        <v>17450</v>
      </c>
      <c r="BR194" s="89">
        <v>302802</v>
      </c>
      <c r="BS194" s="89">
        <v>72510</v>
      </c>
      <c r="BT194" s="88">
        <v>50</v>
      </c>
      <c r="BU194" s="88">
        <v>23</v>
      </c>
      <c r="BV194" s="88">
        <v>100</v>
      </c>
      <c r="BW194" s="88">
        <v>23</v>
      </c>
      <c r="BX194" s="85" t="s">
        <v>912</v>
      </c>
      <c r="BY194" s="85" t="s">
        <v>912</v>
      </c>
      <c r="BZ194" s="86"/>
      <c r="CA194" s="86"/>
      <c r="CB194" s="86"/>
      <c r="CC194" s="86"/>
      <c r="CD194" s="86"/>
      <c r="CE194" s="86"/>
      <c r="CF194" s="86"/>
      <c r="CG194" s="86"/>
      <c r="CH194" s="86"/>
      <c r="CI194" s="86"/>
      <c r="CJ194" s="86"/>
      <c r="CK194" s="86"/>
      <c r="CL194" s="86"/>
      <c r="CM194" s="86"/>
      <c r="CN194" s="86"/>
      <c r="CO194" s="86"/>
      <c r="CP194" s="86"/>
      <c r="CQ194" s="86"/>
      <c r="CR194" s="86"/>
      <c r="CS194" s="86"/>
      <c r="CT194" s="86"/>
      <c r="CU194" s="86"/>
      <c r="CV194" s="86"/>
      <c r="CW194" s="86"/>
      <c r="CX194" s="86"/>
      <c r="CY194" s="86"/>
      <c r="CZ194" s="86"/>
      <c r="DA194" s="86"/>
      <c r="DB194" s="86"/>
      <c r="DC194" s="86"/>
    </row>
    <row r="195" spans="1:107" s="94" customFormat="1" ht="16.5" customHeight="1" x14ac:dyDescent="0.3">
      <c r="A195" s="85" t="s">
        <v>903</v>
      </c>
      <c r="B195" s="86" t="s">
        <v>903</v>
      </c>
      <c r="C195" s="86" t="s">
        <v>1623</v>
      </c>
      <c r="D195" s="87">
        <v>41821</v>
      </c>
      <c r="E195" s="87">
        <v>42156</v>
      </c>
      <c r="F195" s="85" t="s">
        <v>922</v>
      </c>
      <c r="G195" s="85" t="s">
        <v>958</v>
      </c>
      <c r="H195" s="85" t="s">
        <v>907</v>
      </c>
      <c r="I195" s="85" t="s">
        <v>1624</v>
      </c>
      <c r="J195" s="85" t="s">
        <v>1625</v>
      </c>
      <c r="K195" s="85" t="s">
        <v>1626</v>
      </c>
      <c r="L195">
        <v>2003</v>
      </c>
      <c r="M195" s="87">
        <v>37803</v>
      </c>
      <c r="N195" s="88" t="s">
        <v>1627</v>
      </c>
      <c r="O195" s="88" t="s">
        <v>912</v>
      </c>
      <c r="P195" s="88" t="s">
        <v>912</v>
      </c>
      <c r="Q195" s="88" t="s">
        <v>1628</v>
      </c>
      <c r="R195" s="88" t="s">
        <v>938</v>
      </c>
      <c r="S195" s="85" t="s">
        <v>928</v>
      </c>
      <c r="T195" s="85" t="s">
        <v>1629</v>
      </c>
      <c r="U195" s="85" t="s">
        <v>1630</v>
      </c>
      <c r="V195" s="85" t="s">
        <v>681</v>
      </c>
      <c r="W195" s="85" t="s">
        <v>931</v>
      </c>
      <c r="X195" s="85" t="s">
        <v>918</v>
      </c>
      <c r="Y195" s="85" t="s">
        <v>1028</v>
      </c>
      <c r="Z195" s="88">
        <v>0</v>
      </c>
      <c r="AA195" s="88">
        <v>0</v>
      </c>
      <c r="AB195" s="88">
        <v>0</v>
      </c>
      <c r="AC195" s="88">
        <v>200</v>
      </c>
      <c r="AD195" s="88">
        <v>200</v>
      </c>
      <c r="AE195" s="88">
        <v>30</v>
      </c>
      <c r="AF195" s="88">
        <v>0</v>
      </c>
      <c r="AG195" s="89">
        <v>210706</v>
      </c>
      <c r="AH195" s="87">
        <v>42005</v>
      </c>
      <c r="AI195" s="90">
        <v>1491864</v>
      </c>
      <c r="AJ195" s="91">
        <v>11377</v>
      </c>
      <c r="AK195" s="90">
        <v>3011466</v>
      </c>
      <c r="AL195" s="89">
        <v>199329</v>
      </c>
      <c r="AM195" s="89">
        <v>0</v>
      </c>
      <c r="AN195" s="89">
        <v>0</v>
      </c>
      <c r="AO195" s="89">
        <v>0</v>
      </c>
      <c r="AP195" s="89">
        <v>0</v>
      </c>
      <c r="AQ195" s="89">
        <v>0</v>
      </c>
      <c r="AR195" s="89">
        <v>0</v>
      </c>
      <c r="AS195" s="89">
        <v>0</v>
      </c>
      <c r="AT195" s="89">
        <v>0</v>
      </c>
      <c r="AU195" s="89">
        <v>3174995.71</v>
      </c>
      <c r="AV195" s="89">
        <v>0</v>
      </c>
      <c r="AW195" s="89">
        <v>12788398</v>
      </c>
      <c r="AX195" s="89">
        <v>6320754</v>
      </c>
      <c r="AY195" s="89">
        <v>0</v>
      </c>
      <c r="AZ195" s="89">
        <v>0</v>
      </c>
      <c r="BA195" s="89">
        <v>177277</v>
      </c>
      <c r="BB195" s="89">
        <v>15000</v>
      </c>
      <c r="BC195" s="89">
        <v>0</v>
      </c>
      <c r="BD195" s="89">
        <v>0</v>
      </c>
      <c r="BE195" s="89">
        <v>0</v>
      </c>
      <c r="BF195" s="89">
        <v>0</v>
      </c>
      <c r="BG195" s="89">
        <v>0</v>
      </c>
      <c r="BH195" s="92">
        <v>7500000</v>
      </c>
      <c r="BI195" s="92">
        <v>30000000</v>
      </c>
      <c r="BJ195" s="85" t="s">
        <v>1325</v>
      </c>
      <c r="BK195" s="88">
        <v>23</v>
      </c>
      <c r="BL195" s="88">
        <v>11</v>
      </c>
      <c r="BM195" s="89">
        <v>835900</v>
      </c>
      <c r="BN195" s="89">
        <v>2204100</v>
      </c>
      <c r="BO195" s="89">
        <v>2696320</v>
      </c>
      <c r="BP195" s="89">
        <v>0</v>
      </c>
      <c r="BQ195" s="89">
        <v>59236.05</v>
      </c>
      <c r="BR195" s="89">
        <v>456077</v>
      </c>
      <c r="BS195" s="89">
        <v>128157</v>
      </c>
      <c r="BT195" s="88">
        <v>50</v>
      </c>
      <c r="BU195" s="88">
        <v>23</v>
      </c>
      <c r="BV195" s="88">
        <v>100</v>
      </c>
      <c r="BW195" s="88">
        <v>23</v>
      </c>
      <c r="BX195" s="85" t="s">
        <v>912</v>
      </c>
      <c r="BY195" s="85" t="s">
        <v>912</v>
      </c>
      <c r="BZ195" s="86"/>
      <c r="CA195" s="86"/>
      <c r="CB195" s="86"/>
      <c r="CC195" s="86"/>
      <c r="CD195" s="86"/>
      <c r="CE195" s="86"/>
      <c r="CF195" s="86"/>
      <c r="CG195" s="86"/>
      <c r="CH195" s="86"/>
      <c r="CI195" s="86"/>
      <c r="CJ195" s="86"/>
      <c r="CK195" s="86"/>
      <c r="CL195" s="86"/>
      <c r="CM195" s="86"/>
      <c r="CN195" s="86"/>
      <c r="CO195" s="86"/>
      <c r="CP195" s="86"/>
      <c r="CQ195" s="86"/>
      <c r="CR195" s="86"/>
      <c r="CS195" s="86"/>
      <c r="CT195" s="86"/>
      <c r="CU195" s="86"/>
      <c r="CV195" s="86"/>
      <c r="CW195" s="86"/>
      <c r="CX195" s="86"/>
      <c r="CY195" s="86"/>
      <c r="CZ195" s="86"/>
      <c r="DA195" s="86"/>
      <c r="DB195" s="86"/>
      <c r="DC195" s="86"/>
    </row>
    <row r="196" spans="1:107" s="94" customFormat="1" ht="16.5" customHeight="1" x14ac:dyDescent="0.3">
      <c r="A196" s="85" t="s">
        <v>421</v>
      </c>
      <c r="B196" s="86" t="s">
        <v>421</v>
      </c>
      <c r="C196" s="86" t="s">
        <v>1925</v>
      </c>
      <c r="D196" s="87">
        <v>41640</v>
      </c>
      <c r="E196" s="87">
        <v>41974</v>
      </c>
      <c r="F196" s="85" t="s">
        <v>1876</v>
      </c>
      <c r="G196" s="85" t="s">
        <v>1877</v>
      </c>
      <c r="H196" s="85" t="s">
        <v>1878</v>
      </c>
      <c r="I196" s="85" t="s">
        <v>1926</v>
      </c>
      <c r="J196" s="85" t="s">
        <v>1927</v>
      </c>
      <c r="K196" s="85" t="s">
        <v>1928</v>
      </c>
      <c r="L196">
        <v>1996</v>
      </c>
      <c r="M196" s="87">
        <v>35096</v>
      </c>
      <c r="N196" s="88" t="s">
        <v>1929</v>
      </c>
      <c r="O196" s="88" t="s">
        <v>1930</v>
      </c>
      <c r="P196" s="88" t="s">
        <v>1931</v>
      </c>
      <c r="Q196" s="88" t="s">
        <v>1114</v>
      </c>
      <c r="R196" s="88" t="s">
        <v>1883</v>
      </c>
      <c r="S196" s="85" t="s">
        <v>1922</v>
      </c>
      <c r="T196" s="85" t="s">
        <v>1932</v>
      </c>
      <c r="U196" s="85" t="s">
        <v>1933</v>
      </c>
      <c r="V196" s="85" t="s">
        <v>681</v>
      </c>
      <c r="W196" s="85" t="s">
        <v>931</v>
      </c>
      <c r="X196" s="85" t="s">
        <v>918</v>
      </c>
      <c r="Y196" s="85" t="s">
        <v>919</v>
      </c>
      <c r="Z196" s="88">
        <v>0</v>
      </c>
      <c r="AA196" s="88">
        <v>0</v>
      </c>
      <c r="AB196" s="88">
        <v>0</v>
      </c>
      <c r="AC196" s="88">
        <v>0</v>
      </c>
      <c r="AD196" s="88">
        <v>0</v>
      </c>
      <c r="AE196" s="88">
        <v>0</v>
      </c>
      <c r="AF196" s="88">
        <v>0</v>
      </c>
      <c r="AG196" s="89">
        <v>42267</v>
      </c>
      <c r="AH196" s="87">
        <v>42005</v>
      </c>
      <c r="AI196" s="90">
        <v>2772679</v>
      </c>
      <c r="AJ196" s="91">
        <v>0</v>
      </c>
      <c r="AK196" s="90">
        <v>11200272</v>
      </c>
      <c r="AL196" s="89">
        <v>42267</v>
      </c>
      <c r="AM196" s="89">
        <v>0</v>
      </c>
      <c r="AN196" s="89">
        <v>0</v>
      </c>
      <c r="AO196" s="89">
        <v>0</v>
      </c>
      <c r="AP196" s="89">
        <v>0</v>
      </c>
      <c r="AQ196" s="89">
        <v>0</v>
      </c>
      <c r="AR196" s="89">
        <v>0</v>
      </c>
      <c r="AS196" s="89">
        <v>0</v>
      </c>
      <c r="AT196" s="89">
        <v>0</v>
      </c>
      <c r="AU196" s="89">
        <v>0</v>
      </c>
      <c r="AV196" s="89">
        <v>0</v>
      </c>
      <c r="AW196" s="89">
        <v>12867538</v>
      </c>
      <c r="AX196" s="89">
        <v>1269000</v>
      </c>
      <c r="AY196" s="89">
        <v>9400000</v>
      </c>
      <c r="AZ196" s="89">
        <v>0</v>
      </c>
      <c r="BA196" s="89">
        <v>1009504</v>
      </c>
      <c r="BB196" s="89">
        <v>111503</v>
      </c>
      <c r="BC196" s="89">
        <v>2460000</v>
      </c>
      <c r="BD196" s="89">
        <v>0</v>
      </c>
      <c r="BE196" s="89">
        <v>35000</v>
      </c>
      <c r="BF196" s="89">
        <v>9705000</v>
      </c>
      <c r="BG196" s="89">
        <v>0</v>
      </c>
      <c r="BH196" s="92">
        <v>12200000</v>
      </c>
      <c r="BI196" s="92">
        <v>45025000</v>
      </c>
      <c r="BJ196" s="85" t="s">
        <v>920</v>
      </c>
      <c r="BK196" s="88">
        <v>12</v>
      </c>
      <c r="BL196" s="88">
        <v>15</v>
      </c>
      <c r="BM196" s="89">
        <v>2636260</v>
      </c>
      <c r="BN196" s="89">
        <v>3721985</v>
      </c>
      <c r="BO196" s="89">
        <v>8454000</v>
      </c>
      <c r="BP196" s="89">
        <v>29263</v>
      </c>
      <c r="BQ196" s="89">
        <v>612950</v>
      </c>
      <c r="BR196" s="89">
        <v>39365</v>
      </c>
      <c r="BS196" s="89">
        <v>6229300</v>
      </c>
      <c r="BT196" s="88">
        <v>50</v>
      </c>
      <c r="BU196" s="88">
        <v>15</v>
      </c>
      <c r="BV196" s="88">
        <v>100</v>
      </c>
      <c r="BW196" s="88">
        <v>15</v>
      </c>
      <c r="BX196" s="85" t="s">
        <v>912</v>
      </c>
      <c r="BY196" s="85" t="s">
        <v>912</v>
      </c>
      <c r="BZ196" s="86"/>
      <c r="CA196" s="86"/>
      <c r="CB196" s="86"/>
      <c r="CC196" s="86"/>
      <c r="CD196" s="86"/>
      <c r="CE196" s="86"/>
      <c r="CF196" s="86"/>
      <c r="CG196" s="86"/>
      <c r="CH196" s="86"/>
      <c r="CI196" s="86"/>
      <c r="CJ196" s="86"/>
      <c r="CK196" s="86"/>
      <c r="CL196" s="86"/>
      <c r="CM196" s="86"/>
      <c r="CN196" s="86"/>
      <c r="CO196" s="86"/>
      <c r="CP196" s="86"/>
      <c r="CQ196" s="86"/>
      <c r="CR196" s="86"/>
      <c r="CS196" s="86"/>
      <c r="CT196" s="86"/>
      <c r="CU196" s="86"/>
      <c r="CV196" s="86"/>
      <c r="CW196" s="86"/>
      <c r="CX196" s="86"/>
      <c r="CY196" s="86"/>
      <c r="CZ196" s="86"/>
      <c r="DA196" s="86"/>
      <c r="DB196" s="86"/>
      <c r="DC196" s="86"/>
    </row>
    <row r="197" spans="1:107" s="94" customFormat="1" ht="16.5" customHeight="1" x14ac:dyDescent="0.3">
      <c r="A197" s="85" t="s">
        <v>421</v>
      </c>
      <c r="B197" s="86" t="s">
        <v>421</v>
      </c>
      <c r="C197" s="86" t="s">
        <v>1934</v>
      </c>
      <c r="D197" s="87">
        <v>41640</v>
      </c>
      <c r="E197" s="87">
        <v>41974</v>
      </c>
      <c r="F197" s="85" t="s">
        <v>1876</v>
      </c>
      <c r="G197" s="85" t="s">
        <v>1877</v>
      </c>
      <c r="H197" s="85" t="s">
        <v>1878</v>
      </c>
      <c r="I197" s="85" t="s">
        <v>1909</v>
      </c>
      <c r="J197" s="85" t="s">
        <v>1909</v>
      </c>
      <c r="K197" s="85" t="s">
        <v>912</v>
      </c>
      <c r="L197">
        <v>1997</v>
      </c>
      <c r="M197" s="87">
        <v>35735</v>
      </c>
      <c r="N197" s="88" t="s">
        <v>1935</v>
      </c>
      <c r="O197" s="88" t="s">
        <v>912</v>
      </c>
      <c r="P197" s="88" t="s">
        <v>912</v>
      </c>
      <c r="Q197" s="88" t="s">
        <v>1921</v>
      </c>
      <c r="R197" s="88" t="s">
        <v>1883</v>
      </c>
      <c r="S197" s="85" t="s">
        <v>1936</v>
      </c>
      <c r="T197" s="85" t="s">
        <v>1937</v>
      </c>
      <c r="U197" s="85" t="s">
        <v>1938</v>
      </c>
      <c r="V197" s="85" t="s">
        <v>1278</v>
      </c>
      <c r="W197" s="85" t="s">
        <v>931</v>
      </c>
      <c r="X197" s="85" t="s">
        <v>918</v>
      </c>
      <c r="Y197" s="85" t="s">
        <v>1939</v>
      </c>
      <c r="Z197" s="88">
        <v>0</v>
      </c>
      <c r="AA197" s="88">
        <v>0</v>
      </c>
      <c r="AB197" s="88">
        <v>0</v>
      </c>
      <c r="AC197" s="88">
        <v>0</v>
      </c>
      <c r="AD197" s="88">
        <v>0</v>
      </c>
      <c r="AE197" s="88">
        <v>0</v>
      </c>
      <c r="AF197" s="88">
        <v>0</v>
      </c>
      <c r="AG197" s="89">
        <v>47471</v>
      </c>
      <c r="AH197" s="87">
        <v>42005</v>
      </c>
      <c r="AI197" s="90">
        <v>5383442</v>
      </c>
      <c r="AJ197" s="91">
        <v>0</v>
      </c>
      <c r="AK197" s="90">
        <v>704008</v>
      </c>
      <c r="AL197" s="89">
        <v>47471</v>
      </c>
      <c r="AM197" s="89">
        <v>0</v>
      </c>
      <c r="AN197" s="89">
        <v>0</v>
      </c>
      <c r="AO197" s="89">
        <v>0</v>
      </c>
      <c r="AP197" s="89">
        <v>0</v>
      </c>
      <c r="AQ197" s="89">
        <v>0</v>
      </c>
      <c r="AR197" s="89">
        <v>0</v>
      </c>
      <c r="AS197" s="89">
        <v>0</v>
      </c>
      <c r="AT197" s="89">
        <v>0</v>
      </c>
      <c r="AU197" s="89">
        <v>0</v>
      </c>
      <c r="AV197" s="89">
        <v>0</v>
      </c>
      <c r="AW197" s="89">
        <v>6082877</v>
      </c>
      <c r="AX197" s="89">
        <v>730489</v>
      </c>
      <c r="AY197" s="89">
        <v>0</v>
      </c>
      <c r="AZ197" s="89">
        <v>0</v>
      </c>
      <c r="BA197" s="89">
        <v>0</v>
      </c>
      <c r="BB197" s="89">
        <v>0</v>
      </c>
      <c r="BC197" s="89">
        <v>5150000</v>
      </c>
      <c r="BD197" s="89">
        <v>0</v>
      </c>
      <c r="BE197" s="89">
        <v>2500000</v>
      </c>
      <c r="BF197" s="89">
        <v>0</v>
      </c>
      <c r="BG197" s="89">
        <v>0</v>
      </c>
      <c r="BH197" s="92">
        <v>7650000</v>
      </c>
      <c r="BI197" s="92">
        <v>84000000</v>
      </c>
      <c r="BJ197" s="85" t="s">
        <v>1279</v>
      </c>
      <c r="BK197" s="88">
        <v>23</v>
      </c>
      <c r="BL197" s="88">
        <v>23</v>
      </c>
      <c r="BM197" s="89">
        <v>569030</v>
      </c>
      <c r="BN197" s="89">
        <v>7889575</v>
      </c>
      <c r="BO197" s="89">
        <v>4681600</v>
      </c>
      <c r="BP197" s="89">
        <v>0</v>
      </c>
      <c r="BQ197" s="89">
        <v>0</v>
      </c>
      <c r="BR197" s="89">
        <v>20000</v>
      </c>
      <c r="BS197" s="89">
        <v>45000</v>
      </c>
      <c r="BT197" s="88">
        <v>50</v>
      </c>
      <c r="BU197" s="88">
        <v>23</v>
      </c>
      <c r="BV197" s="88">
        <v>100</v>
      </c>
      <c r="BW197" s="88">
        <v>23</v>
      </c>
      <c r="BX197" s="85" t="s">
        <v>912</v>
      </c>
      <c r="BY197" s="85" t="s">
        <v>912</v>
      </c>
      <c r="BZ197" s="86"/>
      <c r="CA197" s="86"/>
      <c r="CB197" s="86"/>
      <c r="CC197" s="86"/>
      <c r="CD197" s="86"/>
      <c r="CE197" s="86"/>
      <c r="CF197" s="86"/>
      <c r="CG197" s="86"/>
      <c r="CH197" s="86"/>
      <c r="CI197" s="86"/>
      <c r="CJ197" s="86"/>
      <c r="CK197" s="86"/>
      <c r="CL197" s="86"/>
      <c r="CM197" s="86"/>
      <c r="CN197" s="86"/>
      <c r="CO197" s="86"/>
      <c r="CP197" s="86"/>
      <c r="CQ197" s="86"/>
      <c r="CR197" s="86"/>
      <c r="CS197" s="86"/>
      <c r="CT197" s="86"/>
      <c r="CU197" s="86"/>
      <c r="CV197" s="86"/>
      <c r="CW197" s="86"/>
      <c r="CX197" s="86"/>
      <c r="CY197" s="86"/>
      <c r="CZ197" s="86"/>
      <c r="DA197" s="86"/>
      <c r="DB197" s="86"/>
      <c r="DC197" s="86"/>
    </row>
    <row r="198" spans="1:107" s="94" customFormat="1" ht="16.5" customHeight="1" x14ac:dyDescent="0.3">
      <c r="A198" s="85" t="s">
        <v>637</v>
      </c>
      <c r="B198" s="86" t="s">
        <v>725</v>
      </c>
      <c r="C198" s="86" t="s">
        <v>2075</v>
      </c>
      <c r="D198" s="87">
        <v>41821</v>
      </c>
      <c r="E198" s="87">
        <v>42156</v>
      </c>
      <c r="F198" s="85" t="s">
        <v>2062</v>
      </c>
      <c r="G198" s="85" t="s">
        <v>2063</v>
      </c>
      <c r="H198" s="85" t="s">
        <v>2064</v>
      </c>
      <c r="I198" s="85" t="s">
        <v>2076</v>
      </c>
      <c r="J198" s="85" t="s">
        <v>2077</v>
      </c>
      <c r="K198" s="85" t="s">
        <v>912</v>
      </c>
      <c r="L198">
        <v>2010</v>
      </c>
      <c r="M198" s="87">
        <v>40360</v>
      </c>
      <c r="N198" s="88" t="s">
        <v>2078</v>
      </c>
      <c r="O198" s="88" t="s">
        <v>912</v>
      </c>
      <c r="P198" s="88" t="s">
        <v>912</v>
      </c>
      <c r="Q198" s="88" t="s">
        <v>2079</v>
      </c>
      <c r="R198" s="88" t="s">
        <v>2080</v>
      </c>
      <c r="S198" s="85" t="s">
        <v>2071</v>
      </c>
      <c r="T198" s="85" t="s">
        <v>2072</v>
      </c>
      <c r="U198" s="85" t="s">
        <v>2081</v>
      </c>
      <c r="V198" s="85" t="s">
        <v>681</v>
      </c>
      <c r="W198" s="85" t="s">
        <v>931</v>
      </c>
      <c r="X198" s="85" t="s">
        <v>918</v>
      </c>
      <c r="Y198" s="85" t="s">
        <v>1135</v>
      </c>
      <c r="Z198" s="88">
        <v>0</v>
      </c>
      <c r="AA198" s="88">
        <v>0</v>
      </c>
      <c r="AB198" s="88">
        <v>0</v>
      </c>
      <c r="AC198" s="88">
        <v>400</v>
      </c>
      <c r="AD198" s="88">
        <v>400</v>
      </c>
      <c r="AE198" s="88">
        <v>400</v>
      </c>
      <c r="AF198" s="88">
        <v>400</v>
      </c>
      <c r="AG198" s="89">
        <v>0</v>
      </c>
      <c r="AH198" s="87">
        <v>42005</v>
      </c>
      <c r="AI198" s="90">
        <v>380984.68</v>
      </c>
      <c r="AJ198" s="91">
        <v>0</v>
      </c>
      <c r="AK198" s="90">
        <v>981945.13</v>
      </c>
      <c r="AL198" s="89">
        <v>0</v>
      </c>
      <c r="AM198" s="89">
        <v>0</v>
      </c>
      <c r="AN198" s="89">
        <v>0</v>
      </c>
      <c r="AO198" s="89">
        <v>0</v>
      </c>
      <c r="AP198" s="89">
        <v>0</v>
      </c>
      <c r="AQ198" s="89">
        <v>0</v>
      </c>
      <c r="AR198" s="89">
        <v>0</v>
      </c>
      <c r="AS198" s="89">
        <v>1362929.81</v>
      </c>
      <c r="AT198" s="89">
        <v>664541.23</v>
      </c>
      <c r="AU198" s="89">
        <v>0</v>
      </c>
      <c r="AV198" s="89">
        <v>0</v>
      </c>
      <c r="AW198" s="89">
        <v>1362929.81</v>
      </c>
      <c r="AX198" s="89">
        <v>664541.23</v>
      </c>
      <c r="AY198" s="89">
        <v>0</v>
      </c>
      <c r="AZ198" s="89">
        <v>0</v>
      </c>
      <c r="BA198" s="89">
        <v>0</v>
      </c>
      <c r="BB198" s="89">
        <v>0</v>
      </c>
      <c r="BC198" s="89">
        <v>0</v>
      </c>
      <c r="BD198" s="89">
        <v>0</v>
      </c>
      <c r="BE198" s="89">
        <v>0</v>
      </c>
      <c r="BF198" s="89">
        <v>0</v>
      </c>
      <c r="BG198" s="89">
        <v>0</v>
      </c>
      <c r="BH198" s="92">
        <v>0</v>
      </c>
      <c r="BI198" s="92">
        <v>25500000</v>
      </c>
      <c r="BJ198" s="85" t="s">
        <v>2074</v>
      </c>
      <c r="BK198" s="88">
        <v>23</v>
      </c>
      <c r="BL198" s="88">
        <v>23</v>
      </c>
      <c r="BM198" s="89">
        <v>1751740</v>
      </c>
      <c r="BN198" s="89">
        <v>3946656</v>
      </c>
      <c r="BO198" s="89">
        <v>5303976</v>
      </c>
      <c r="BP198" s="89">
        <v>1160241</v>
      </c>
      <c r="BQ198" s="89">
        <v>150572</v>
      </c>
      <c r="BR198" s="89">
        <v>685494</v>
      </c>
      <c r="BS198" s="89">
        <v>237421</v>
      </c>
      <c r="BT198" s="88">
        <v>50</v>
      </c>
      <c r="BU198" s="88">
        <v>23</v>
      </c>
      <c r="BV198" s="88">
        <v>100</v>
      </c>
      <c r="BW198" s="88">
        <v>23</v>
      </c>
      <c r="BX198" s="85" t="s">
        <v>912</v>
      </c>
      <c r="BY198" s="85" t="s">
        <v>912</v>
      </c>
      <c r="BZ198" s="86"/>
      <c r="CA198" s="86"/>
      <c r="CB198" s="86"/>
      <c r="CC198" s="86"/>
      <c r="CD198" s="86"/>
      <c r="CE198" s="86"/>
      <c r="CF198" s="86"/>
      <c r="CG198" s="86"/>
      <c r="CH198" s="86"/>
      <c r="CI198" s="86"/>
      <c r="CJ198" s="86"/>
      <c r="CK198" s="86"/>
      <c r="CL198" s="86"/>
      <c r="CM198" s="86"/>
      <c r="CN198" s="86"/>
      <c r="CO198" s="86"/>
      <c r="CP198" s="86"/>
      <c r="CQ198" s="86"/>
      <c r="CR198" s="86"/>
      <c r="CS198" s="86"/>
      <c r="CT198" s="86"/>
      <c r="CU198" s="86"/>
      <c r="CV198" s="86"/>
      <c r="CW198" s="86"/>
      <c r="CX198" s="86"/>
      <c r="CY198" s="86"/>
      <c r="CZ198" s="86"/>
      <c r="DA198" s="86"/>
      <c r="DB198" s="86"/>
      <c r="DC198" s="86"/>
    </row>
    <row r="199" spans="1:107" s="158" customFormat="1" ht="16.5" customHeight="1" x14ac:dyDescent="0.3">
      <c r="A199" s="123" t="s">
        <v>2170</v>
      </c>
      <c r="B199" s="94" t="s">
        <v>725</v>
      </c>
      <c r="C199" s="123" t="s">
        <v>2171</v>
      </c>
      <c r="D199" s="124">
        <v>41640</v>
      </c>
      <c r="E199" s="124">
        <v>41974</v>
      </c>
      <c r="F199" s="123" t="s">
        <v>2172</v>
      </c>
      <c r="G199" s="123" t="s">
        <v>2173</v>
      </c>
      <c r="H199" s="123" t="s">
        <v>2174</v>
      </c>
      <c r="I199" s="123" t="s">
        <v>2175</v>
      </c>
      <c r="J199" s="123" t="s">
        <v>2176</v>
      </c>
      <c r="K199" s="123" t="s">
        <v>2177</v>
      </c>
      <c r="L199">
        <v>1989</v>
      </c>
      <c r="M199" s="87">
        <v>32843</v>
      </c>
      <c r="N199" s="125" t="s">
        <v>2178</v>
      </c>
      <c r="O199" s="125" t="s">
        <v>2179</v>
      </c>
      <c r="P199" s="125" t="s">
        <v>2180</v>
      </c>
      <c r="Q199" s="125" t="s">
        <v>2181</v>
      </c>
      <c r="R199" s="125" t="s">
        <v>2017</v>
      </c>
      <c r="S199" s="123" t="s">
        <v>2182</v>
      </c>
      <c r="T199" s="123" t="s">
        <v>2183</v>
      </c>
      <c r="U199" s="123" t="s">
        <v>2184</v>
      </c>
      <c r="V199" s="123" t="s">
        <v>941</v>
      </c>
      <c r="W199" s="123" t="s">
        <v>931</v>
      </c>
      <c r="X199" s="123" t="s">
        <v>918</v>
      </c>
      <c r="Y199" s="123" t="s">
        <v>2185</v>
      </c>
      <c r="Z199" s="125">
        <v>0</v>
      </c>
      <c r="AA199" s="125">
        <v>0</v>
      </c>
      <c r="AB199" s="125">
        <v>0</v>
      </c>
      <c r="AC199" s="125">
        <v>150</v>
      </c>
      <c r="AD199" s="125">
        <v>0</v>
      </c>
      <c r="AE199" s="125">
        <v>300</v>
      </c>
      <c r="AF199" s="125">
        <v>0</v>
      </c>
      <c r="AG199" s="126">
        <v>364879</v>
      </c>
      <c r="AH199" s="124">
        <v>41640</v>
      </c>
      <c r="AI199" s="126">
        <v>12669576</v>
      </c>
      <c r="AJ199" s="126">
        <v>12669576</v>
      </c>
      <c r="AK199" s="126">
        <v>2952772</v>
      </c>
      <c r="AL199" s="126">
        <v>68962</v>
      </c>
      <c r="AM199" s="126">
        <v>2954917</v>
      </c>
      <c r="AN199" s="126">
        <v>0</v>
      </c>
      <c r="AO199" s="126">
        <v>2632193</v>
      </c>
      <c r="AP199" s="126">
        <v>0</v>
      </c>
      <c r="AQ199" s="126">
        <v>0</v>
      </c>
      <c r="AR199" s="126">
        <v>19586</v>
      </c>
      <c r="AS199" s="126">
        <v>0</v>
      </c>
      <c r="AT199" s="126">
        <v>0</v>
      </c>
      <c r="AU199" s="126">
        <v>801621</v>
      </c>
      <c r="AV199" s="126">
        <v>0</v>
      </c>
      <c r="AW199" s="126">
        <v>0</v>
      </c>
      <c r="AX199" s="126">
        <v>0</v>
      </c>
      <c r="AY199" s="126">
        <v>4290165</v>
      </c>
      <c r="AZ199" s="126">
        <v>0</v>
      </c>
      <c r="BA199" s="126">
        <v>0</v>
      </c>
      <c r="BB199" s="126">
        <v>0</v>
      </c>
      <c r="BC199" s="126">
        <v>0</v>
      </c>
      <c r="BD199" s="126">
        <v>0</v>
      </c>
      <c r="BE199" s="126">
        <v>0</v>
      </c>
      <c r="BF199" s="126">
        <v>0</v>
      </c>
      <c r="BG199" s="126">
        <v>0</v>
      </c>
      <c r="BH199" s="126">
        <v>0</v>
      </c>
      <c r="BI199" s="126">
        <v>0</v>
      </c>
      <c r="BJ199" s="123" t="s">
        <v>1279</v>
      </c>
      <c r="BK199" s="125">
        <v>15</v>
      </c>
      <c r="BL199" s="125">
        <v>0</v>
      </c>
      <c r="BM199" s="126">
        <v>4772460</v>
      </c>
      <c r="BN199" s="126">
        <v>0</v>
      </c>
      <c r="BO199" s="126">
        <v>0</v>
      </c>
      <c r="BP199" s="126">
        <v>82963</v>
      </c>
      <c r="BQ199" s="126">
        <v>5285700</v>
      </c>
      <c r="BR199" s="126">
        <v>189322</v>
      </c>
      <c r="BS199" s="126">
        <v>0</v>
      </c>
      <c r="BT199" s="125">
        <v>50</v>
      </c>
      <c r="BU199" s="125">
        <v>13</v>
      </c>
      <c r="BV199" s="125">
        <v>100</v>
      </c>
      <c r="BW199" s="125">
        <v>23</v>
      </c>
      <c r="BX199" s="123" t="s">
        <v>912</v>
      </c>
      <c r="BY199" s="123" t="s">
        <v>912</v>
      </c>
      <c r="BZ199" s="86"/>
      <c r="CA199" s="86"/>
      <c r="CB199" s="86"/>
      <c r="CC199" s="86"/>
      <c r="CD199" s="86"/>
      <c r="CE199" s="86"/>
      <c r="CF199" s="86"/>
      <c r="CG199" s="86"/>
      <c r="CH199" s="86"/>
      <c r="CI199" s="86"/>
      <c r="CJ199" s="86"/>
      <c r="CK199" s="86"/>
      <c r="CL199" s="86"/>
      <c r="CM199" s="86"/>
      <c r="CN199" s="86"/>
      <c r="CO199" s="86"/>
      <c r="CP199" s="86"/>
      <c r="CQ199" s="86"/>
      <c r="CR199" s="86"/>
      <c r="CS199" s="86"/>
      <c r="CT199" s="86"/>
      <c r="CU199" s="86"/>
      <c r="CV199" s="86"/>
      <c r="CW199" s="86"/>
      <c r="CX199" s="86"/>
      <c r="CY199" s="86"/>
      <c r="CZ199" s="86"/>
      <c r="DA199" s="86"/>
      <c r="DB199" s="86"/>
      <c r="DC199" s="86"/>
    </row>
    <row r="200" spans="1:107" s="158" customFormat="1" ht="16.5" customHeight="1" x14ac:dyDescent="0.3">
      <c r="A200" s="85" t="s">
        <v>755</v>
      </c>
      <c r="B200" s="86" t="s">
        <v>725</v>
      </c>
      <c r="C200" s="86" t="s">
        <v>2484</v>
      </c>
      <c r="D200" s="87">
        <v>41640</v>
      </c>
      <c r="E200" s="87">
        <v>41974</v>
      </c>
      <c r="F200" s="85" t="s">
        <v>2104</v>
      </c>
      <c r="G200" s="85" t="s">
        <v>2485</v>
      </c>
      <c r="H200" s="85" t="s">
        <v>2486</v>
      </c>
      <c r="I200" s="85" t="s">
        <v>2487</v>
      </c>
      <c r="J200" s="85" t="s">
        <v>2488</v>
      </c>
      <c r="K200" s="85" t="s">
        <v>912</v>
      </c>
      <c r="L200">
        <v>2003</v>
      </c>
      <c r="M200" s="87">
        <v>37895</v>
      </c>
      <c r="N200" s="88" t="s">
        <v>2489</v>
      </c>
      <c r="O200" s="88" t="s">
        <v>2490</v>
      </c>
      <c r="P200" s="88" t="s">
        <v>2491</v>
      </c>
      <c r="Q200" s="88" t="s">
        <v>2492</v>
      </c>
      <c r="R200" s="88" t="s">
        <v>2493</v>
      </c>
      <c r="S200" s="85" t="s">
        <v>2494</v>
      </c>
      <c r="T200" s="85" t="s">
        <v>2495</v>
      </c>
      <c r="U200" s="85" t="s">
        <v>2496</v>
      </c>
      <c r="V200" s="85" t="s">
        <v>681</v>
      </c>
      <c r="W200" s="85" t="s">
        <v>931</v>
      </c>
      <c r="X200" s="85" t="s">
        <v>918</v>
      </c>
      <c r="Y200" s="85" t="s">
        <v>1135</v>
      </c>
      <c r="Z200" s="88">
        <v>0</v>
      </c>
      <c r="AA200" s="88">
        <v>0</v>
      </c>
      <c r="AB200" s="88">
        <v>0</v>
      </c>
      <c r="AC200" s="88">
        <v>75</v>
      </c>
      <c r="AD200" s="88">
        <v>75</v>
      </c>
      <c r="AE200" s="88">
        <v>0</v>
      </c>
      <c r="AF200" s="88">
        <v>0</v>
      </c>
      <c r="AG200" s="89">
        <v>51777</v>
      </c>
      <c r="AH200" s="87">
        <v>42005</v>
      </c>
      <c r="AI200" s="90">
        <v>0</v>
      </c>
      <c r="AJ200" s="91">
        <v>0</v>
      </c>
      <c r="AK200" s="90">
        <v>1399814.11</v>
      </c>
      <c r="AL200" s="89">
        <v>196064.46</v>
      </c>
      <c r="AM200" s="89">
        <v>800000</v>
      </c>
      <c r="AN200" s="89">
        <v>0</v>
      </c>
      <c r="AO200" s="89">
        <v>0</v>
      </c>
      <c r="AP200" s="89">
        <v>0</v>
      </c>
      <c r="AQ200" s="89">
        <v>0</v>
      </c>
      <c r="AR200" s="89">
        <v>0</v>
      </c>
      <c r="AS200" s="89">
        <v>1500000</v>
      </c>
      <c r="AT200" s="89">
        <v>0</v>
      </c>
      <c r="AU200" s="89">
        <v>200000</v>
      </c>
      <c r="AV200" s="89">
        <v>0</v>
      </c>
      <c r="AW200" s="89">
        <v>1177478</v>
      </c>
      <c r="AX200" s="89">
        <v>161963</v>
      </c>
      <c r="AY200" s="89">
        <v>0</v>
      </c>
      <c r="AZ200" s="89">
        <v>0</v>
      </c>
      <c r="BA200" s="89">
        <v>0</v>
      </c>
      <c r="BB200" s="89">
        <v>0</v>
      </c>
      <c r="BC200" s="89">
        <v>800000</v>
      </c>
      <c r="BD200" s="89">
        <v>1500000</v>
      </c>
      <c r="BE200" s="89">
        <v>0</v>
      </c>
      <c r="BF200" s="89">
        <v>200000</v>
      </c>
      <c r="BG200" s="89">
        <v>0</v>
      </c>
      <c r="BH200" s="92">
        <v>2500000</v>
      </c>
      <c r="BI200" s="92">
        <v>9000000</v>
      </c>
      <c r="BJ200" s="85" t="s">
        <v>920</v>
      </c>
      <c r="BK200" s="88">
        <v>23</v>
      </c>
      <c r="BL200" s="88">
        <v>23</v>
      </c>
      <c r="BM200" s="89">
        <v>272510</v>
      </c>
      <c r="BN200" s="89">
        <v>758020</v>
      </c>
      <c r="BO200" s="89">
        <v>1100000</v>
      </c>
      <c r="BP200" s="89">
        <v>5192</v>
      </c>
      <c r="BQ200" s="89">
        <v>31657</v>
      </c>
      <c r="BR200" s="89">
        <v>1177019</v>
      </c>
      <c r="BS200" s="89">
        <v>893499</v>
      </c>
      <c r="BT200" s="88">
        <v>50</v>
      </c>
      <c r="BU200" s="88">
        <v>23</v>
      </c>
      <c r="BV200" s="88">
        <v>0</v>
      </c>
      <c r="BW200" s="88">
        <v>23</v>
      </c>
      <c r="BX200" s="85" t="s">
        <v>912</v>
      </c>
      <c r="BY200" s="85" t="s">
        <v>912</v>
      </c>
      <c r="BZ200" s="86"/>
      <c r="CA200" s="86"/>
      <c r="CB200" s="86"/>
      <c r="CC200" s="86"/>
      <c r="CD200" s="86"/>
      <c r="CE200" s="86"/>
      <c r="CF200" s="86"/>
      <c r="CG200" s="86"/>
      <c r="CH200" s="86"/>
      <c r="CI200" s="86"/>
      <c r="CJ200" s="86"/>
      <c r="CK200" s="86"/>
      <c r="CL200" s="86"/>
      <c r="CM200" s="86"/>
      <c r="CN200" s="86"/>
      <c r="CO200" s="86"/>
      <c r="CP200" s="86"/>
      <c r="CQ200" s="86"/>
      <c r="CR200" s="86"/>
      <c r="CS200" s="86"/>
      <c r="CT200" s="86"/>
      <c r="CU200" s="86"/>
      <c r="CV200" s="86"/>
      <c r="CW200" s="86"/>
      <c r="CX200" s="86"/>
      <c r="CY200" s="86"/>
      <c r="CZ200" s="86"/>
      <c r="DA200" s="86"/>
      <c r="DB200" s="86"/>
      <c r="DC200" s="86"/>
    </row>
    <row r="201" spans="1:107" s="116" customFormat="1" ht="16.5" customHeight="1" x14ac:dyDescent="0.3">
      <c r="A201" s="85" t="s">
        <v>588</v>
      </c>
      <c r="B201" s="86" t="s">
        <v>725</v>
      </c>
      <c r="C201" s="86" t="s">
        <v>2618</v>
      </c>
      <c r="D201" s="87">
        <v>41640</v>
      </c>
      <c r="E201" s="87">
        <v>41974</v>
      </c>
      <c r="F201" s="85" t="s">
        <v>2172</v>
      </c>
      <c r="G201" s="85" t="s">
        <v>2173</v>
      </c>
      <c r="H201" s="85" t="s">
        <v>2174</v>
      </c>
      <c r="I201" s="85" t="s">
        <v>2619</v>
      </c>
      <c r="J201" s="85" t="s">
        <v>2620</v>
      </c>
      <c r="K201" s="85" t="s">
        <v>2621</v>
      </c>
      <c r="L201">
        <v>2001</v>
      </c>
      <c r="M201" s="87">
        <v>37073</v>
      </c>
      <c r="N201" s="88" t="s">
        <v>2622</v>
      </c>
      <c r="O201" s="88" t="s">
        <v>912</v>
      </c>
      <c r="P201" s="88" t="s">
        <v>912</v>
      </c>
      <c r="Q201" s="88" t="s">
        <v>2181</v>
      </c>
      <c r="R201" s="88" t="s">
        <v>2017</v>
      </c>
      <c r="S201" s="85" t="s">
        <v>2623</v>
      </c>
      <c r="T201" s="85" t="s">
        <v>2624</v>
      </c>
      <c r="U201" s="85" t="s">
        <v>2625</v>
      </c>
      <c r="V201" s="85" t="s">
        <v>681</v>
      </c>
      <c r="W201" s="85" t="s">
        <v>931</v>
      </c>
      <c r="X201" s="85" t="s">
        <v>918</v>
      </c>
      <c r="Y201" s="85" t="s">
        <v>2626</v>
      </c>
      <c r="Z201" s="88">
        <v>0</v>
      </c>
      <c r="AA201" s="88">
        <v>0</v>
      </c>
      <c r="AB201" s="88">
        <v>0</v>
      </c>
      <c r="AC201" s="88">
        <v>175</v>
      </c>
      <c r="AD201" s="88">
        <v>230</v>
      </c>
      <c r="AE201" s="88">
        <v>0</v>
      </c>
      <c r="AF201" s="88">
        <v>0</v>
      </c>
      <c r="AG201" s="89">
        <v>112</v>
      </c>
      <c r="AH201" s="87">
        <v>42005</v>
      </c>
      <c r="AI201" s="90">
        <v>2570078</v>
      </c>
      <c r="AJ201" s="91">
        <v>0</v>
      </c>
      <c r="AK201" s="90">
        <v>4523957</v>
      </c>
      <c r="AL201" s="89">
        <v>112</v>
      </c>
      <c r="AM201" s="89">
        <v>250000</v>
      </c>
      <c r="AN201" s="89">
        <v>0</v>
      </c>
      <c r="AO201" s="89">
        <v>0</v>
      </c>
      <c r="AP201" s="89">
        <v>0</v>
      </c>
      <c r="AQ201" s="89">
        <v>0</v>
      </c>
      <c r="AR201" s="89">
        <v>0</v>
      </c>
      <c r="AS201" s="89">
        <v>4535000</v>
      </c>
      <c r="AT201" s="89">
        <v>0</v>
      </c>
      <c r="AU201" s="89">
        <v>200000</v>
      </c>
      <c r="AV201" s="89">
        <v>0</v>
      </c>
      <c r="AW201" s="89">
        <v>4974402</v>
      </c>
      <c r="AX201" s="89">
        <v>618378</v>
      </c>
      <c r="AY201" s="89">
        <v>5645000</v>
      </c>
      <c r="AZ201" s="89">
        <v>0</v>
      </c>
      <c r="BA201" s="89">
        <v>46500</v>
      </c>
      <c r="BB201" s="89">
        <v>0</v>
      </c>
      <c r="BC201" s="89">
        <v>250000</v>
      </c>
      <c r="BD201" s="89">
        <v>4535000</v>
      </c>
      <c r="BE201" s="89">
        <v>200000</v>
      </c>
      <c r="BF201" s="89">
        <v>0</v>
      </c>
      <c r="BG201" s="89">
        <v>0</v>
      </c>
      <c r="BH201" s="92">
        <v>4985000</v>
      </c>
      <c r="BI201" s="92">
        <v>5645000</v>
      </c>
      <c r="BJ201" s="85" t="s">
        <v>1083</v>
      </c>
      <c r="BK201" s="88">
        <v>14</v>
      </c>
      <c r="BL201" s="88">
        <v>14</v>
      </c>
      <c r="BM201" s="89">
        <v>683720</v>
      </c>
      <c r="BN201" s="89">
        <v>0</v>
      </c>
      <c r="BO201" s="89">
        <v>4274500</v>
      </c>
      <c r="BP201" s="89">
        <v>13608</v>
      </c>
      <c r="BQ201" s="89">
        <v>58410</v>
      </c>
      <c r="BR201" s="89">
        <v>654550</v>
      </c>
      <c r="BS201" s="89">
        <v>306800</v>
      </c>
      <c r="BT201" s="88">
        <v>100</v>
      </c>
      <c r="BU201" s="88">
        <v>23</v>
      </c>
      <c r="BV201" s="88">
        <v>100</v>
      </c>
      <c r="BW201" s="88">
        <v>23</v>
      </c>
      <c r="BX201" s="85" t="s">
        <v>912</v>
      </c>
      <c r="BY201" s="85" t="s">
        <v>912</v>
      </c>
      <c r="BZ201" s="86"/>
      <c r="CA201" s="86"/>
      <c r="CB201" s="86"/>
      <c r="CC201" s="86"/>
      <c r="CD201" s="86"/>
      <c r="CE201" s="86"/>
      <c r="CF201" s="86"/>
      <c r="CG201" s="86"/>
      <c r="CH201" s="86"/>
      <c r="CI201" s="86"/>
      <c r="CJ201" s="86"/>
      <c r="CK201" s="86"/>
      <c r="CL201" s="86"/>
      <c r="CM201" s="86"/>
      <c r="CN201" s="86"/>
      <c r="CO201" s="86"/>
      <c r="CP201" s="86"/>
      <c r="CQ201" s="86"/>
      <c r="CR201" s="86"/>
      <c r="CS201" s="86"/>
      <c r="CT201" s="86"/>
      <c r="CU201" s="86"/>
      <c r="CV201" s="86"/>
      <c r="CW201" s="86"/>
      <c r="CX201" s="86"/>
      <c r="CY201" s="86"/>
      <c r="CZ201" s="86"/>
      <c r="DA201" s="86"/>
      <c r="DB201" s="86"/>
      <c r="DC201" s="86"/>
    </row>
    <row r="202" spans="1:107" ht="16.5" customHeight="1" x14ac:dyDescent="0.3">
      <c r="A202" s="153" t="s">
        <v>439</v>
      </c>
      <c r="B202" s="154" t="s">
        <v>725</v>
      </c>
      <c r="C202" s="153" t="s">
        <v>2558</v>
      </c>
      <c r="D202" s="124" t="s">
        <v>912</v>
      </c>
      <c r="E202" s="124" t="s">
        <v>912</v>
      </c>
      <c r="F202" s="153" t="s">
        <v>2520</v>
      </c>
      <c r="G202" s="153" t="s">
        <v>2559</v>
      </c>
      <c r="H202" s="153" t="s">
        <v>2560</v>
      </c>
      <c r="I202" s="153" t="s">
        <v>2561</v>
      </c>
      <c r="J202" s="153" t="s">
        <v>2562</v>
      </c>
      <c r="K202" s="153" t="s">
        <v>2563</v>
      </c>
      <c r="L202">
        <v>1989</v>
      </c>
      <c r="M202" s="87">
        <v>32813</v>
      </c>
      <c r="N202" s="125" t="s">
        <v>2564</v>
      </c>
      <c r="O202" s="125" t="s">
        <v>912</v>
      </c>
      <c r="P202" s="125" t="s">
        <v>2565</v>
      </c>
      <c r="Q202" s="125">
        <v>87</v>
      </c>
      <c r="R202" s="125">
        <v>15</v>
      </c>
      <c r="S202" s="153" t="s">
        <v>2566</v>
      </c>
      <c r="T202" s="153" t="s">
        <v>2567</v>
      </c>
      <c r="U202" s="153" t="s">
        <v>2568</v>
      </c>
      <c r="V202" s="154" t="s">
        <v>681</v>
      </c>
      <c r="W202" s="153" t="s">
        <v>931</v>
      </c>
      <c r="X202" s="153" t="s">
        <v>918</v>
      </c>
      <c r="Y202" s="153" t="s">
        <v>2569</v>
      </c>
      <c r="Z202" s="125">
        <v>95</v>
      </c>
      <c r="AA202" s="125">
        <v>20</v>
      </c>
      <c r="AB202" s="153" t="s">
        <v>912</v>
      </c>
      <c r="AC202" s="125">
        <v>5234</v>
      </c>
      <c r="AD202" s="125">
        <v>0</v>
      </c>
      <c r="AE202" s="125">
        <v>266</v>
      </c>
      <c r="AF202" s="125">
        <v>0</v>
      </c>
      <c r="AG202" s="155">
        <v>0</v>
      </c>
      <c r="AH202" s="124" t="s">
        <v>912</v>
      </c>
      <c r="AI202" s="156">
        <v>14117525.889999999</v>
      </c>
      <c r="AJ202" s="156">
        <v>0</v>
      </c>
      <c r="AK202" s="156">
        <v>0</v>
      </c>
      <c r="AL202" s="157">
        <v>0</v>
      </c>
      <c r="AM202" s="157">
        <v>0</v>
      </c>
      <c r="AN202" s="157">
        <v>0</v>
      </c>
      <c r="AO202" s="157">
        <v>0</v>
      </c>
      <c r="AP202" s="157">
        <v>0</v>
      </c>
      <c r="AQ202" s="157">
        <v>0</v>
      </c>
      <c r="AR202" s="157">
        <v>0</v>
      </c>
      <c r="AS202" s="157">
        <v>0</v>
      </c>
      <c r="AT202" s="157">
        <v>0</v>
      </c>
      <c r="AU202" s="157">
        <v>0</v>
      </c>
      <c r="AV202" s="155">
        <v>0</v>
      </c>
      <c r="AW202" s="157">
        <v>0</v>
      </c>
      <c r="AX202" s="157">
        <v>0</v>
      </c>
      <c r="AY202" s="157">
        <v>0</v>
      </c>
      <c r="AZ202" s="157">
        <v>0</v>
      </c>
      <c r="BA202" s="157">
        <v>0</v>
      </c>
      <c r="BB202" s="157">
        <v>0</v>
      </c>
      <c r="BC202" s="157">
        <v>0</v>
      </c>
      <c r="BD202" s="157">
        <v>0</v>
      </c>
      <c r="BE202" s="157">
        <v>0</v>
      </c>
      <c r="BF202" s="157">
        <v>0</v>
      </c>
      <c r="BG202" s="153" t="s">
        <v>912</v>
      </c>
      <c r="BH202" s="157">
        <f>AI202</f>
        <v>14117525.889999999</v>
      </c>
      <c r="BI202" s="157">
        <v>0</v>
      </c>
      <c r="BJ202" s="153" t="s">
        <v>912</v>
      </c>
      <c r="BK202" s="157">
        <v>0</v>
      </c>
      <c r="BL202" s="157">
        <v>0</v>
      </c>
      <c r="BM202" s="157">
        <v>0</v>
      </c>
      <c r="BN202" s="157">
        <v>0</v>
      </c>
      <c r="BO202" s="157">
        <v>0</v>
      </c>
      <c r="BP202" s="157">
        <v>0</v>
      </c>
      <c r="BQ202" s="120" t="s">
        <v>150</v>
      </c>
      <c r="BR202" s="157">
        <v>0</v>
      </c>
      <c r="BS202" s="157"/>
      <c r="BT202" s="125">
        <v>0</v>
      </c>
      <c r="BU202" s="125">
        <v>0</v>
      </c>
      <c r="BV202" s="125">
        <v>0</v>
      </c>
      <c r="BW202" s="125">
        <v>0</v>
      </c>
      <c r="BX202" s="154"/>
      <c r="BY202" s="154"/>
      <c r="BZ202" s="154">
        <v>1998</v>
      </c>
      <c r="CA202" s="153" t="s">
        <v>2570</v>
      </c>
      <c r="CB202" s="154"/>
      <c r="CC202" s="154"/>
      <c r="CD202" s="154"/>
      <c r="CE202" s="154"/>
      <c r="CF202" s="154"/>
      <c r="CG202" s="154"/>
      <c r="CH202" s="154"/>
      <c r="CI202" s="154"/>
      <c r="CJ202" s="154"/>
      <c r="CK202" s="154"/>
      <c r="CL202" s="154"/>
      <c r="CM202" s="154"/>
      <c r="CN202" s="154"/>
      <c r="CO202" s="154"/>
      <c r="CP202" s="154"/>
      <c r="CQ202" s="154"/>
      <c r="CR202" s="154"/>
      <c r="CS202" s="154"/>
      <c r="CT202" s="154"/>
      <c r="CU202" s="154"/>
      <c r="CV202" s="154"/>
      <c r="CW202" s="154"/>
      <c r="CX202" s="154"/>
      <c r="CY202" s="154"/>
      <c r="CZ202" s="154"/>
      <c r="DA202" s="94"/>
      <c r="DB202" s="94"/>
      <c r="DC202" s="94"/>
    </row>
    <row r="203" spans="1:107" s="154" customFormat="1" ht="16.5" customHeight="1" x14ac:dyDescent="0.3">
      <c r="A203" s="85" t="s">
        <v>1905</v>
      </c>
      <c r="B203" s="86" t="s">
        <v>421</v>
      </c>
      <c r="C203" s="86" t="s">
        <v>1940</v>
      </c>
      <c r="D203" s="87">
        <v>41913</v>
      </c>
      <c r="E203" s="87">
        <v>42248</v>
      </c>
      <c r="F203" s="85" t="s">
        <v>1907</v>
      </c>
      <c r="G203" s="85" t="s">
        <v>1905</v>
      </c>
      <c r="H203" s="85" t="s">
        <v>1908</v>
      </c>
      <c r="I203" s="85" t="s">
        <v>1909</v>
      </c>
      <c r="J203" s="85" t="s">
        <v>912</v>
      </c>
      <c r="K203" s="85" t="s">
        <v>912</v>
      </c>
      <c r="L203">
        <v>1992</v>
      </c>
      <c r="M203" s="87">
        <v>33939</v>
      </c>
      <c r="N203" s="88" t="s">
        <v>1941</v>
      </c>
      <c r="O203" s="88" t="s">
        <v>912</v>
      </c>
      <c r="P203" s="88" t="s">
        <v>912</v>
      </c>
      <c r="Q203" s="88" t="s">
        <v>1911</v>
      </c>
      <c r="R203" s="88" t="s">
        <v>1883</v>
      </c>
      <c r="S203" s="85" t="s">
        <v>1912</v>
      </c>
      <c r="T203" s="85" t="s">
        <v>1942</v>
      </c>
      <c r="U203" s="85" t="s">
        <v>1943</v>
      </c>
      <c r="V203" s="85" t="s">
        <v>681</v>
      </c>
      <c r="W203" s="85" t="s">
        <v>931</v>
      </c>
      <c r="X203" s="85" t="s">
        <v>918</v>
      </c>
      <c r="Y203" s="85" t="s">
        <v>1028</v>
      </c>
      <c r="Z203" s="88">
        <v>0</v>
      </c>
      <c r="AA203" s="88">
        <v>0</v>
      </c>
      <c r="AB203" s="88">
        <v>0</v>
      </c>
      <c r="AC203" s="88">
        <v>300</v>
      </c>
      <c r="AD203" s="88">
        <v>2204</v>
      </c>
      <c r="AE203" s="88">
        <v>0</v>
      </c>
      <c r="AF203" s="88">
        <v>0</v>
      </c>
      <c r="AG203" s="89">
        <v>728552</v>
      </c>
      <c r="AH203" s="87">
        <v>42005</v>
      </c>
      <c r="AI203" s="90">
        <v>38221352</v>
      </c>
      <c r="AJ203" s="91">
        <v>80161</v>
      </c>
      <c r="AK203" s="90">
        <v>38461239</v>
      </c>
      <c r="AL203" s="89">
        <v>648391</v>
      </c>
      <c r="AM203" s="89">
        <v>6235242</v>
      </c>
      <c r="AN203" s="89">
        <v>0</v>
      </c>
      <c r="AO203" s="89">
        <v>0</v>
      </c>
      <c r="AP203" s="89">
        <v>0</v>
      </c>
      <c r="AQ203" s="89">
        <v>0</v>
      </c>
      <c r="AR203" s="89">
        <v>0</v>
      </c>
      <c r="AS203" s="89">
        <v>0</v>
      </c>
      <c r="AT203" s="89">
        <v>0</v>
      </c>
      <c r="AU203" s="89">
        <v>14447763</v>
      </c>
      <c r="AV203" s="89">
        <v>0</v>
      </c>
      <c r="AW203" s="89">
        <v>20226444</v>
      </c>
      <c r="AX203" s="89">
        <v>0</v>
      </c>
      <c r="AY203" s="89">
        <v>0</v>
      </c>
      <c r="AZ203" s="89">
        <v>0</v>
      </c>
      <c r="BA203" s="89">
        <v>0</v>
      </c>
      <c r="BB203" s="89">
        <v>0</v>
      </c>
      <c r="BC203" s="89">
        <v>1974642</v>
      </c>
      <c r="BD203" s="89">
        <v>4074</v>
      </c>
      <c r="BE203" s="89">
        <v>117284</v>
      </c>
      <c r="BF203" s="89">
        <v>0</v>
      </c>
      <c r="BG203" s="89">
        <v>0</v>
      </c>
      <c r="BH203" s="92">
        <v>2096000</v>
      </c>
      <c r="BI203" s="92">
        <v>36771000</v>
      </c>
      <c r="BJ203" s="85" t="s">
        <v>1944</v>
      </c>
      <c r="BK203" s="88">
        <v>20</v>
      </c>
      <c r="BL203" s="88">
        <v>0</v>
      </c>
      <c r="BM203" s="89">
        <v>4272980</v>
      </c>
      <c r="BN203" s="89">
        <v>41389278</v>
      </c>
      <c r="BO203" s="89">
        <v>25184700</v>
      </c>
      <c r="BP203" s="89">
        <v>10503</v>
      </c>
      <c r="BQ203" s="89">
        <v>74373</v>
      </c>
      <c r="BR203" s="89">
        <v>0</v>
      </c>
      <c r="BS203" s="89">
        <v>849300</v>
      </c>
      <c r="BT203" s="88">
        <v>50</v>
      </c>
      <c r="BU203" s="88">
        <v>20</v>
      </c>
      <c r="BV203" s="88">
        <v>100</v>
      </c>
      <c r="BW203" s="88">
        <v>20</v>
      </c>
      <c r="BX203" s="85" t="s">
        <v>912</v>
      </c>
      <c r="BY203" s="85" t="s">
        <v>912</v>
      </c>
      <c r="BZ203" s="86"/>
      <c r="CA203" s="86"/>
      <c r="CB203" s="86"/>
      <c r="CC203" s="86"/>
      <c r="CD203" s="86"/>
      <c r="CE203" s="86"/>
      <c r="CF203" s="86"/>
      <c r="CG203" s="86"/>
      <c r="CH203" s="86"/>
      <c r="CI203" s="86"/>
      <c r="CJ203" s="86"/>
      <c r="CK203" s="86"/>
      <c r="CL203" s="86"/>
      <c r="CM203" s="86"/>
      <c r="CN203" s="86"/>
      <c r="CO203" s="86"/>
      <c r="CP203" s="86"/>
      <c r="CQ203" s="86"/>
      <c r="CR203" s="86"/>
      <c r="CS203" s="86"/>
      <c r="CT203" s="86"/>
      <c r="CU203" s="86"/>
      <c r="CV203" s="86"/>
      <c r="CW203" s="86"/>
      <c r="CX203" s="86"/>
      <c r="CY203" s="86"/>
      <c r="CZ203" s="86"/>
      <c r="DA203" s="86"/>
      <c r="DB203" s="86"/>
      <c r="DC203" s="86"/>
    </row>
    <row r="204" spans="1:107" s="94" customFormat="1" ht="16.5" customHeight="1" x14ac:dyDescent="0.3">
      <c r="A204" s="85" t="s">
        <v>1905</v>
      </c>
      <c r="B204" s="86" t="s">
        <v>421</v>
      </c>
      <c r="C204" s="86" t="s">
        <v>1945</v>
      </c>
      <c r="D204" s="87">
        <v>41913</v>
      </c>
      <c r="E204" s="87">
        <v>42248</v>
      </c>
      <c r="F204" s="85" t="s">
        <v>1907</v>
      </c>
      <c r="G204" s="85" t="s">
        <v>1905</v>
      </c>
      <c r="H204" s="85" t="s">
        <v>1908</v>
      </c>
      <c r="I204" s="85" t="s">
        <v>1909</v>
      </c>
      <c r="J204" s="85" t="s">
        <v>912</v>
      </c>
      <c r="K204" s="85" t="s">
        <v>912</v>
      </c>
      <c r="L204">
        <v>1999</v>
      </c>
      <c r="M204" s="87">
        <v>36495</v>
      </c>
      <c r="N204" s="88" t="s">
        <v>1946</v>
      </c>
      <c r="O204" s="88" t="s">
        <v>912</v>
      </c>
      <c r="P204" s="88" t="s">
        <v>912</v>
      </c>
      <c r="Q204" s="88" t="s">
        <v>1911</v>
      </c>
      <c r="R204" s="88" t="s">
        <v>1883</v>
      </c>
      <c r="S204" s="85" t="s">
        <v>1947</v>
      </c>
      <c r="T204" s="85" t="s">
        <v>1948</v>
      </c>
      <c r="U204" s="85" t="s">
        <v>1949</v>
      </c>
      <c r="V204" s="85" t="s">
        <v>941</v>
      </c>
      <c r="W204" s="85" t="s">
        <v>1775</v>
      </c>
      <c r="X204" s="85" t="s">
        <v>918</v>
      </c>
      <c r="Y204" s="85" t="s">
        <v>1939</v>
      </c>
      <c r="Z204" s="88">
        <v>0</v>
      </c>
      <c r="AA204" s="88">
        <v>0</v>
      </c>
      <c r="AB204" s="88">
        <v>0</v>
      </c>
      <c r="AC204" s="88">
        <v>0</v>
      </c>
      <c r="AD204" s="88">
        <v>75</v>
      </c>
      <c r="AE204" s="88">
        <v>0</v>
      </c>
      <c r="AF204" s="88">
        <v>0</v>
      </c>
      <c r="AG204" s="89">
        <v>460285</v>
      </c>
      <c r="AH204" s="87">
        <v>42005</v>
      </c>
      <c r="AI204" s="90">
        <v>883160</v>
      </c>
      <c r="AJ204" s="91">
        <v>438046</v>
      </c>
      <c r="AK204" s="90">
        <v>80733</v>
      </c>
      <c r="AL204" s="89">
        <v>22133</v>
      </c>
      <c r="AM204" s="89">
        <v>334171</v>
      </c>
      <c r="AN204" s="89">
        <v>0</v>
      </c>
      <c r="AO204" s="89">
        <v>0</v>
      </c>
      <c r="AP204" s="89">
        <v>0</v>
      </c>
      <c r="AQ204" s="89">
        <v>0</v>
      </c>
      <c r="AR204" s="89">
        <v>0</v>
      </c>
      <c r="AS204" s="89">
        <v>12785442</v>
      </c>
      <c r="AT204" s="89">
        <v>0</v>
      </c>
      <c r="AU204" s="89">
        <v>0</v>
      </c>
      <c r="AV204" s="89">
        <v>0</v>
      </c>
      <c r="AW204" s="89">
        <v>150000</v>
      </c>
      <c r="AX204" s="89">
        <v>0</v>
      </c>
      <c r="AY204" s="89">
        <v>0</v>
      </c>
      <c r="AZ204" s="89">
        <v>0</v>
      </c>
      <c r="BA204" s="89">
        <v>0</v>
      </c>
      <c r="BB204" s="89">
        <v>0</v>
      </c>
      <c r="BC204" s="89">
        <v>0</v>
      </c>
      <c r="BD204" s="89">
        <v>0</v>
      </c>
      <c r="BE204" s="89">
        <v>0</v>
      </c>
      <c r="BF204" s="89">
        <v>0</v>
      </c>
      <c r="BG204" s="89">
        <v>0</v>
      </c>
      <c r="BH204" s="92">
        <v>70000000</v>
      </c>
      <c r="BI204" s="92">
        <v>131092500</v>
      </c>
      <c r="BJ204" s="85" t="s">
        <v>1950</v>
      </c>
      <c r="BK204" s="88">
        <v>23</v>
      </c>
      <c r="BL204" s="88">
        <v>8</v>
      </c>
      <c r="BM204" s="89">
        <v>153330</v>
      </c>
      <c r="BN204" s="89">
        <v>1524984</v>
      </c>
      <c r="BO204" s="89">
        <v>106438000</v>
      </c>
      <c r="BP204" s="89">
        <v>0</v>
      </c>
      <c r="BQ204" s="89">
        <v>10397</v>
      </c>
      <c r="BR204" s="89">
        <v>0</v>
      </c>
      <c r="BS204" s="89">
        <v>888000</v>
      </c>
      <c r="BT204" s="88">
        <v>50</v>
      </c>
      <c r="BU204" s="88">
        <v>23</v>
      </c>
      <c r="BV204" s="88">
        <v>100</v>
      </c>
      <c r="BW204" s="88">
        <v>23</v>
      </c>
      <c r="BX204" s="85" t="s">
        <v>912</v>
      </c>
      <c r="BY204" s="85" t="s">
        <v>912</v>
      </c>
      <c r="BZ204" s="86"/>
      <c r="CA204" s="86"/>
      <c r="CB204" s="86"/>
      <c r="CC204" s="86"/>
      <c r="CD204" s="86"/>
      <c r="CE204" s="86"/>
      <c r="CF204" s="86"/>
      <c r="CG204" s="86"/>
      <c r="CH204" s="86"/>
      <c r="CI204" s="86"/>
      <c r="CJ204" s="86"/>
      <c r="CK204" s="86"/>
      <c r="CL204" s="86"/>
      <c r="CM204" s="86"/>
      <c r="CN204" s="86"/>
      <c r="CO204" s="86"/>
      <c r="CP204" s="86"/>
      <c r="CQ204" s="86"/>
      <c r="CR204" s="86"/>
      <c r="CS204" s="86"/>
      <c r="CT204" s="86"/>
      <c r="CU204" s="86"/>
      <c r="CV204" s="86"/>
      <c r="CW204" s="86"/>
      <c r="CX204" s="86"/>
      <c r="CY204" s="86"/>
      <c r="CZ204" s="86"/>
      <c r="DA204" s="86"/>
      <c r="DB204" s="86"/>
      <c r="DC204" s="86"/>
    </row>
    <row r="205" spans="1:107" s="94" customFormat="1" ht="16.5" customHeight="1" x14ac:dyDescent="0.3">
      <c r="A205" s="85" t="s">
        <v>903</v>
      </c>
      <c r="B205" s="86" t="s">
        <v>903</v>
      </c>
      <c r="C205" s="86" t="s">
        <v>1631</v>
      </c>
      <c r="D205" s="87">
        <v>41821</v>
      </c>
      <c r="E205" s="87">
        <v>42156</v>
      </c>
      <c r="F205" s="85" t="s">
        <v>922</v>
      </c>
      <c r="G205" s="85" t="s">
        <v>923</v>
      </c>
      <c r="H205" s="85" t="s">
        <v>907</v>
      </c>
      <c r="I205" s="85" t="s">
        <v>1632</v>
      </c>
      <c r="J205" s="85" t="s">
        <v>1633</v>
      </c>
      <c r="K205" s="85" t="s">
        <v>1634</v>
      </c>
      <c r="L205">
        <v>2013</v>
      </c>
      <c r="M205" s="87">
        <v>41306</v>
      </c>
      <c r="N205" s="88" t="s">
        <v>1519</v>
      </c>
      <c r="O205" s="88" t="s">
        <v>1635</v>
      </c>
      <c r="P205" s="88" t="s">
        <v>1636</v>
      </c>
      <c r="Q205" s="88" t="s">
        <v>1637</v>
      </c>
      <c r="R205" s="88" t="s">
        <v>914</v>
      </c>
      <c r="S205" s="85" t="s">
        <v>928</v>
      </c>
      <c r="T205" s="85" t="s">
        <v>1638</v>
      </c>
      <c r="U205" s="85" t="s">
        <v>1639</v>
      </c>
      <c r="V205" s="85" t="s">
        <v>825</v>
      </c>
      <c r="W205" s="85" t="s">
        <v>917</v>
      </c>
      <c r="X205" s="85" t="s">
        <v>1134</v>
      </c>
      <c r="Y205" s="85" t="s">
        <v>1135</v>
      </c>
      <c r="Z205" s="88">
        <v>0</v>
      </c>
      <c r="AA205" s="88">
        <v>4</v>
      </c>
      <c r="AB205" s="88">
        <v>0</v>
      </c>
      <c r="AC205" s="88">
        <v>15500</v>
      </c>
      <c r="AD205" s="88">
        <v>0</v>
      </c>
      <c r="AE205" s="88">
        <v>0</v>
      </c>
      <c r="AF205" s="88">
        <v>0</v>
      </c>
      <c r="AG205" s="89">
        <v>221070</v>
      </c>
      <c r="AH205" s="87">
        <v>42005</v>
      </c>
      <c r="AI205" s="90">
        <v>857</v>
      </c>
      <c r="AJ205" s="91">
        <v>600</v>
      </c>
      <c r="AK205" s="90">
        <v>315213</v>
      </c>
      <c r="AL205" s="89">
        <v>220470</v>
      </c>
      <c r="AM205" s="89">
        <v>0</v>
      </c>
      <c r="AN205" s="89">
        <v>0</v>
      </c>
      <c r="AO205" s="89">
        <v>0</v>
      </c>
      <c r="AP205" s="89">
        <v>0</v>
      </c>
      <c r="AQ205" s="89">
        <v>0</v>
      </c>
      <c r="AR205" s="89">
        <v>0</v>
      </c>
      <c r="AS205" s="89">
        <v>0</v>
      </c>
      <c r="AT205" s="89">
        <v>0</v>
      </c>
      <c r="AU205" s="89">
        <v>32891745.079999998</v>
      </c>
      <c r="AV205" s="89">
        <v>32891745.079999998</v>
      </c>
      <c r="AW205" s="89">
        <v>0</v>
      </c>
      <c r="AX205" s="89">
        <v>0</v>
      </c>
      <c r="AY205" s="89">
        <v>0</v>
      </c>
      <c r="AZ205" s="89">
        <v>0</v>
      </c>
      <c r="BA205" s="89">
        <v>95000</v>
      </c>
      <c r="BB205" s="89">
        <v>95000</v>
      </c>
      <c r="BC205" s="89">
        <v>0</v>
      </c>
      <c r="BD205" s="89">
        <v>0</v>
      </c>
      <c r="BE205" s="89">
        <v>0</v>
      </c>
      <c r="BF205" s="89">
        <v>0</v>
      </c>
      <c r="BG205" s="89">
        <v>0</v>
      </c>
      <c r="BH205" s="92">
        <v>85400000</v>
      </c>
      <c r="BI205" s="92">
        <v>937100000</v>
      </c>
      <c r="BJ205" s="85" t="s">
        <v>920</v>
      </c>
      <c r="BK205" s="88">
        <v>23</v>
      </c>
      <c r="BL205" s="88">
        <v>22</v>
      </c>
      <c r="BM205" s="89">
        <v>7306600</v>
      </c>
      <c r="BN205" s="89">
        <v>194900</v>
      </c>
      <c r="BO205" s="89">
        <v>85288821</v>
      </c>
      <c r="BP205" s="89">
        <v>900448.87</v>
      </c>
      <c r="BQ205" s="89">
        <v>0</v>
      </c>
      <c r="BR205" s="89">
        <v>9201638</v>
      </c>
      <c r="BS205" s="89">
        <v>7232916</v>
      </c>
      <c r="BT205" s="88">
        <v>50</v>
      </c>
      <c r="BU205" s="88">
        <v>23</v>
      </c>
      <c r="BV205" s="88">
        <v>100</v>
      </c>
      <c r="BW205" s="88">
        <v>23</v>
      </c>
      <c r="BX205" s="85" t="s">
        <v>912</v>
      </c>
      <c r="BY205" s="85" t="s">
        <v>912</v>
      </c>
      <c r="BZ205" s="86"/>
      <c r="CA205" s="86"/>
      <c r="CB205" s="86"/>
      <c r="CC205" s="86"/>
      <c r="CD205" s="86"/>
      <c r="CE205" s="86"/>
      <c r="CF205" s="86"/>
      <c r="CG205" s="86"/>
      <c r="CH205" s="86"/>
      <c r="CI205" s="86"/>
      <c r="CJ205" s="86"/>
      <c r="CK205" s="86"/>
      <c r="CL205" s="86"/>
      <c r="CM205" s="86"/>
      <c r="CN205" s="86"/>
      <c r="CO205" s="86"/>
      <c r="CP205" s="86"/>
      <c r="CQ205" s="86"/>
      <c r="CR205" s="86"/>
      <c r="CS205" s="86"/>
      <c r="CT205" s="86"/>
      <c r="CU205" s="86"/>
      <c r="CV205" s="86"/>
      <c r="CW205" s="86"/>
      <c r="CX205" s="86"/>
      <c r="CY205" s="86"/>
      <c r="CZ205" s="86"/>
      <c r="DA205" s="86"/>
      <c r="DB205" s="86"/>
      <c r="DC205" s="86"/>
    </row>
    <row r="206" spans="1:107" s="94" customFormat="1" ht="16.5" customHeight="1" x14ac:dyDescent="0.3">
      <c r="A206" s="153" t="s">
        <v>547</v>
      </c>
      <c r="B206" s="154" t="s">
        <v>725</v>
      </c>
      <c r="C206" s="161" t="s">
        <v>2680</v>
      </c>
      <c r="D206" s="124" t="s">
        <v>912</v>
      </c>
      <c r="E206" s="124" t="s">
        <v>912</v>
      </c>
      <c r="F206" s="153" t="s">
        <v>2681</v>
      </c>
      <c r="G206" s="153" t="s">
        <v>912</v>
      </c>
      <c r="H206" s="153" t="s">
        <v>2682</v>
      </c>
      <c r="I206" s="153" t="s">
        <v>912</v>
      </c>
      <c r="J206" s="153" t="s">
        <v>912</v>
      </c>
      <c r="K206" s="153" t="s">
        <v>912</v>
      </c>
      <c r="L206" s="87" t="s">
        <v>2683</v>
      </c>
      <c r="N206" s="125" t="s">
        <v>912</v>
      </c>
      <c r="O206" s="125" t="s">
        <v>912</v>
      </c>
      <c r="P206" s="125" t="s">
        <v>912</v>
      </c>
      <c r="Q206" s="125" t="s">
        <v>912</v>
      </c>
      <c r="R206" s="125" t="s">
        <v>912</v>
      </c>
      <c r="S206" s="153" t="s">
        <v>912</v>
      </c>
      <c r="T206" s="153" t="s">
        <v>912</v>
      </c>
      <c r="U206" s="153" t="s">
        <v>912</v>
      </c>
      <c r="V206" s="154" t="s">
        <v>884</v>
      </c>
      <c r="W206" s="153" t="s">
        <v>912</v>
      </c>
      <c r="X206" s="153" t="s">
        <v>918</v>
      </c>
      <c r="Y206" s="153" t="s">
        <v>912</v>
      </c>
      <c r="Z206" s="125">
        <v>0</v>
      </c>
      <c r="AA206" s="125">
        <v>0</v>
      </c>
      <c r="AB206" s="153" t="s">
        <v>912</v>
      </c>
      <c r="AC206" s="125">
        <v>800</v>
      </c>
      <c r="AD206" s="125">
        <v>200</v>
      </c>
      <c r="AE206" s="125" t="s">
        <v>912</v>
      </c>
      <c r="AF206" s="125" t="s">
        <v>912</v>
      </c>
      <c r="AG206" s="155">
        <v>0</v>
      </c>
      <c r="AH206" s="124" t="s">
        <v>912</v>
      </c>
      <c r="AI206" s="156">
        <v>348361.49</v>
      </c>
      <c r="AJ206" s="156">
        <v>0</v>
      </c>
      <c r="AK206" s="156">
        <v>700475.51</v>
      </c>
      <c r="AL206" s="157">
        <v>0</v>
      </c>
      <c r="AM206" s="157">
        <v>0</v>
      </c>
      <c r="AN206" s="157">
        <v>0</v>
      </c>
      <c r="AO206" s="157">
        <v>0</v>
      </c>
      <c r="AP206" s="157">
        <v>0</v>
      </c>
      <c r="AQ206" s="157">
        <v>0</v>
      </c>
      <c r="AR206" s="157">
        <v>0</v>
      </c>
      <c r="AS206" s="157">
        <v>0</v>
      </c>
      <c r="AT206" s="157">
        <v>0</v>
      </c>
      <c r="AU206" s="157">
        <v>0</v>
      </c>
      <c r="AV206" s="155">
        <v>0</v>
      </c>
      <c r="AW206" s="157">
        <v>0</v>
      </c>
      <c r="AX206" s="157">
        <v>0</v>
      </c>
      <c r="AY206" s="157">
        <v>0</v>
      </c>
      <c r="AZ206" s="157">
        <v>0</v>
      </c>
      <c r="BA206" s="157">
        <v>0</v>
      </c>
      <c r="BB206" s="157">
        <v>0</v>
      </c>
      <c r="BC206" s="157">
        <v>0</v>
      </c>
      <c r="BD206" s="157">
        <v>0</v>
      </c>
      <c r="BE206" s="157">
        <v>0</v>
      </c>
      <c r="BF206" s="157">
        <v>0</v>
      </c>
      <c r="BG206" s="153" t="s">
        <v>912</v>
      </c>
      <c r="BH206" s="114">
        <v>750000</v>
      </c>
      <c r="BI206" s="114">
        <v>10700000</v>
      </c>
      <c r="BJ206" s="153" t="s">
        <v>912</v>
      </c>
      <c r="BK206" s="157">
        <v>0</v>
      </c>
      <c r="BL206" s="157">
        <v>0</v>
      </c>
      <c r="BM206" s="157">
        <v>0</v>
      </c>
      <c r="BN206" s="157">
        <v>0</v>
      </c>
      <c r="BO206" s="157">
        <v>0</v>
      </c>
      <c r="BP206" s="157">
        <v>0</v>
      </c>
      <c r="BQ206" s="120" t="s">
        <v>150</v>
      </c>
      <c r="BR206" s="157">
        <v>0</v>
      </c>
      <c r="BS206" s="157"/>
      <c r="BT206" s="125">
        <v>0</v>
      </c>
      <c r="BU206" s="125">
        <v>0</v>
      </c>
      <c r="BV206" s="125">
        <v>0</v>
      </c>
      <c r="BW206" s="125">
        <v>0</v>
      </c>
      <c r="BX206" s="154"/>
      <c r="BY206" s="153" t="s">
        <v>912</v>
      </c>
      <c r="BZ206" s="154">
        <v>2001</v>
      </c>
      <c r="CA206" s="154"/>
      <c r="CB206" s="86"/>
      <c r="CC206" s="86"/>
      <c r="CD206" s="86"/>
      <c r="CE206" s="86"/>
      <c r="CF206" s="86"/>
      <c r="CG206" s="86"/>
      <c r="CH206" s="86"/>
      <c r="CI206" s="86"/>
      <c r="CJ206" s="86"/>
      <c r="CK206" s="86"/>
      <c r="CL206" s="86"/>
      <c r="CM206" s="86"/>
      <c r="CN206" s="86"/>
      <c r="CO206" s="86"/>
      <c r="CP206" s="86"/>
      <c r="CQ206" s="86"/>
      <c r="CR206" s="86"/>
      <c r="CS206" s="86"/>
      <c r="CT206" s="86"/>
      <c r="CU206" s="86"/>
      <c r="CV206" s="86"/>
      <c r="CW206" s="86"/>
      <c r="CX206" s="86"/>
      <c r="CY206" s="86"/>
      <c r="CZ206" s="86"/>
    </row>
    <row r="207" spans="1:107" s="94" customFormat="1" ht="16.5" customHeight="1" x14ac:dyDescent="0.3">
      <c r="A207" s="153" t="s">
        <v>547</v>
      </c>
      <c r="B207" s="154" t="s">
        <v>725</v>
      </c>
      <c r="C207" s="161" t="s">
        <v>2684</v>
      </c>
      <c r="D207" s="124"/>
      <c r="E207" s="124"/>
      <c r="F207" s="153"/>
      <c r="G207" s="153"/>
      <c r="H207" s="153"/>
      <c r="I207" s="153"/>
      <c r="J207" s="153"/>
      <c r="K207" s="153"/>
      <c r="L207" s="87" t="s">
        <v>2685</v>
      </c>
      <c r="N207" s="125"/>
      <c r="O207" s="125"/>
      <c r="P207" s="125"/>
      <c r="Q207" s="125"/>
      <c r="R207" s="125"/>
      <c r="S207" s="153"/>
      <c r="T207" s="153"/>
      <c r="U207" s="153"/>
      <c r="V207" s="154" t="s">
        <v>681</v>
      </c>
      <c r="W207" s="153"/>
      <c r="X207" s="153"/>
      <c r="Y207" s="153"/>
      <c r="Z207" s="125"/>
      <c r="AA207" s="125"/>
      <c r="AB207" s="153"/>
      <c r="AC207" s="125"/>
      <c r="AD207" s="125"/>
      <c r="AE207" s="125"/>
      <c r="AF207" s="125"/>
      <c r="AG207" s="155"/>
      <c r="AH207" s="124"/>
      <c r="AI207" s="156">
        <v>2277543.71</v>
      </c>
      <c r="AJ207" s="156"/>
      <c r="AK207" s="156">
        <v>6454945.2899999991</v>
      </c>
      <c r="AL207" s="157"/>
      <c r="AM207" s="157"/>
      <c r="AN207" s="157"/>
      <c r="AO207" s="157"/>
      <c r="AP207" s="157"/>
      <c r="AQ207" s="157"/>
      <c r="AR207" s="157"/>
      <c r="AS207" s="157"/>
      <c r="AT207" s="157"/>
      <c r="AU207" s="157"/>
      <c r="AV207" s="155"/>
      <c r="AW207" s="157"/>
      <c r="AX207" s="157"/>
      <c r="AY207" s="157"/>
      <c r="AZ207" s="157"/>
      <c r="BA207" s="157"/>
      <c r="BB207" s="157"/>
      <c r="BC207" s="157"/>
      <c r="BD207" s="157"/>
      <c r="BE207" s="157"/>
      <c r="BF207" s="157"/>
      <c r="BG207" s="153"/>
      <c r="BH207" s="114">
        <v>7800000</v>
      </c>
      <c r="BI207" s="114">
        <v>40000000</v>
      </c>
      <c r="BJ207" s="153"/>
      <c r="BK207" s="157"/>
      <c r="BL207" s="157"/>
      <c r="BM207" s="157"/>
      <c r="BN207" s="157"/>
      <c r="BO207" s="157"/>
      <c r="BP207" s="157"/>
      <c r="BQ207" s="120"/>
      <c r="BR207" s="157"/>
      <c r="BS207" s="157"/>
      <c r="BT207" s="125"/>
      <c r="BU207" s="125"/>
      <c r="BV207" s="125"/>
      <c r="BW207" s="125"/>
      <c r="BX207" s="154"/>
      <c r="BY207" s="153"/>
      <c r="BZ207" s="154">
        <v>2006</v>
      </c>
      <c r="CA207" s="154"/>
      <c r="CB207" s="86"/>
      <c r="CC207" s="86"/>
      <c r="CD207" s="86"/>
      <c r="CE207" s="86"/>
      <c r="CF207" s="86"/>
      <c r="CG207" s="86"/>
      <c r="CH207" s="86"/>
      <c r="CI207" s="86"/>
      <c r="CJ207" s="86"/>
      <c r="CK207" s="86"/>
      <c r="CL207" s="86"/>
      <c r="CM207" s="86"/>
      <c r="CN207" s="86"/>
      <c r="CO207" s="86"/>
      <c r="CP207" s="86"/>
      <c r="CQ207" s="86"/>
      <c r="CR207" s="86"/>
      <c r="CS207" s="86"/>
      <c r="CT207" s="86"/>
      <c r="CU207" s="86"/>
      <c r="CV207" s="86"/>
      <c r="CW207" s="86"/>
      <c r="CX207" s="86"/>
      <c r="CY207" s="86"/>
      <c r="CZ207" s="86"/>
    </row>
    <row r="208" spans="1:107" s="94" customFormat="1" ht="16.5" customHeight="1" x14ac:dyDescent="0.3">
      <c r="A208" s="85" t="s">
        <v>903</v>
      </c>
      <c r="B208" s="86" t="s">
        <v>903</v>
      </c>
      <c r="C208" s="86" t="s">
        <v>1640</v>
      </c>
      <c r="D208" s="87">
        <v>41821</v>
      </c>
      <c r="E208" s="87">
        <v>42156</v>
      </c>
      <c r="F208" s="85" t="s">
        <v>922</v>
      </c>
      <c r="G208" s="85" t="s">
        <v>923</v>
      </c>
      <c r="H208" s="85" t="s">
        <v>907</v>
      </c>
      <c r="I208" s="85" t="s">
        <v>1641</v>
      </c>
      <c r="J208" s="85" t="s">
        <v>925</v>
      </c>
      <c r="K208" s="85" t="s">
        <v>1146</v>
      </c>
      <c r="L208">
        <v>2006</v>
      </c>
      <c r="M208" s="87">
        <v>38718</v>
      </c>
      <c r="N208" s="88" t="s">
        <v>1642</v>
      </c>
      <c r="O208" s="88" t="s">
        <v>912</v>
      </c>
      <c r="P208" s="88" t="s">
        <v>912</v>
      </c>
      <c r="Q208" s="88" t="s">
        <v>947</v>
      </c>
      <c r="R208" s="88" t="s">
        <v>914</v>
      </c>
      <c r="S208" s="85" t="s">
        <v>928</v>
      </c>
      <c r="T208" s="85" t="s">
        <v>1643</v>
      </c>
      <c r="U208" s="85" t="s">
        <v>1644</v>
      </c>
      <c r="V208" s="85" t="s">
        <v>884</v>
      </c>
      <c r="W208" s="85" t="s">
        <v>931</v>
      </c>
      <c r="X208" s="85" t="s">
        <v>918</v>
      </c>
      <c r="Y208" s="85" t="s">
        <v>919</v>
      </c>
      <c r="Z208" s="88">
        <v>0</v>
      </c>
      <c r="AA208" s="88">
        <v>0</v>
      </c>
      <c r="AB208" s="88">
        <v>0</v>
      </c>
      <c r="AC208" s="88">
        <v>75</v>
      </c>
      <c r="AD208" s="88">
        <v>15</v>
      </c>
      <c r="AE208" s="88">
        <v>0</v>
      </c>
      <c r="AF208" s="88">
        <v>0</v>
      </c>
      <c r="AG208" s="89">
        <v>6257</v>
      </c>
      <c r="AH208" s="87">
        <v>42005</v>
      </c>
      <c r="AI208" s="90">
        <v>3545125</v>
      </c>
      <c r="AJ208" s="91">
        <v>6</v>
      </c>
      <c r="AK208" s="90">
        <v>61017</v>
      </c>
      <c r="AL208" s="89">
        <v>6251</v>
      </c>
      <c r="AM208" s="89">
        <v>0</v>
      </c>
      <c r="AN208" s="89">
        <v>0</v>
      </c>
      <c r="AO208" s="89">
        <v>0</v>
      </c>
      <c r="AP208" s="89">
        <v>0</v>
      </c>
      <c r="AQ208" s="89">
        <v>0</v>
      </c>
      <c r="AR208" s="89">
        <v>0</v>
      </c>
      <c r="AS208" s="89">
        <v>0</v>
      </c>
      <c r="AT208" s="89">
        <v>0</v>
      </c>
      <c r="AU208" s="89">
        <v>8329200</v>
      </c>
      <c r="AV208" s="89">
        <v>0</v>
      </c>
      <c r="AW208" s="89">
        <v>3427260</v>
      </c>
      <c r="AX208" s="89">
        <v>514329</v>
      </c>
      <c r="AY208" s="89">
        <v>0</v>
      </c>
      <c r="AZ208" s="89">
        <v>0</v>
      </c>
      <c r="BA208" s="89">
        <v>172625</v>
      </c>
      <c r="BB208" s="89">
        <v>31555</v>
      </c>
      <c r="BC208" s="89">
        <v>0</v>
      </c>
      <c r="BD208" s="89">
        <v>0</v>
      </c>
      <c r="BE208" s="89">
        <v>0</v>
      </c>
      <c r="BF208" s="89">
        <v>0</v>
      </c>
      <c r="BG208" s="89">
        <v>0</v>
      </c>
      <c r="BH208" s="92">
        <v>8200000</v>
      </c>
      <c r="BI208" s="92">
        <v>68897200</v>
      </c>
      <c r="BJ208" s="85" t="s">
        <v>920</v>
      </c>
      <c r="BK208" s="88">
        <v>23</v>
      </c>
      <c r="BL208" s="88">
        <v>14</v>
      </c>
      <c r="BM208" s="89">
        <v>0</v>
      </c>
      <c r="BN208" s="89">
        <v>7002200</v>
      </c>
      <c r="BO208" s="89">
        <v>15830882</v>
      </c>
      <c r="BP208" s="89">
        <v>2.56</v>
      </c>
      <c r="BQ208" s="89">
        <v>0</v>
      </c>
      <c r="BR208" s="89">
        <v>902242</v>
      </c>
      <c r="BS208" s="89">
        <v>1151016</v>
      </c>
      <c r="BT208" s="88">
        <v>50</v>
      </c>
      <c r="BU208" s="88">
        <v>23</v>
      </c>
      <c r="BV208" s="88">
        <v>100</v>
      </c>
      <c r="BW208" s="88">
        <v>23</v>
      </c>
      <c r="BX208" s="85" t="s">
        <v>912</v>
      </c>
      <c r="BY208" s="85" t="s">
        <v>912</v>
      </c>
      <c r="BZ208" s="86"/>
      <c r="CA208" s="86"/>
      <c r="CB208" s="86"/>
      <c r="CC208" s="86"/>
      <c r="CD208" s="86"/>
      <c r="CE208" s="86"/>
      <c r="CF208" s="86"/>
      <c r="CG208" s="86"/>
      <c r="CH208" s="86"/>
      <c r="CI208" s="86"/>
      <c r="CJ208" s="86"/>
      <c r="CK208" s="86"/>
      <c r="CL208" s="86"/>
      <c r="CM208" s="86"/>
      <c r="CN208" s="86"/>
      <c r="CO208" s="86"/>
      <c r="CP208" s="86"/>
      <c r="CQ208" s="86"/>
      <c r="CR208" s="86"/>
      <c r="CS208" s="86"/>
      <c r="CT208" s="86"/>
      <c r="CU208" s="86"/>
      <c r="CV208" s="86"/>
      <c r="CW208" s="86"/>
      <c r="CX208" s="86"/>
      <c r="CY208" s="86"/>
      <c r="CZ208" s="86"/>
      <c r="DA208" s="86"/>
      <c r="DB208" s="86"/>
      <c r="DC208" s="86"/>
    </row>
    <row r="209" spans="1:107" s="94" customFormat="1" ht="16.5" customHeight="1" x14ac:dyDescent="0.3">
      <c r="A209" s="85" t="s">
        <v>903</v>
      </c>
      <c r="B209" s="86" t="s">
        <v>903</v>
      </c>
      <c r="C209" s="86" t="s">
        <v>1645</v>
      </c>
      <c r="D209" s="87">
        <v>41821</v>
      </c>
      <c r="E209" s="87">
        <v>42156</v>
      </c>
      <c r="F209" s="85" t="s">
        <v>922</v>
      </c>
      <c r="G209" s="85" t="s">
        <v>923</v>
      </c>
      <c r="H209" s="85" t="s">
        <v>907</v>
      </c>
      <c r="I209" s="85" t="s">
        <v>1257</v>
      </c>
      <c r="J209" s="85" t="s">
        <v>990</v>
      </c>
      <c r="K209" s="85" t="s">
        <v>1646</v>
      </c>
      <c r="L209">
        <v>2009</v>
      </c>
      <c r="M209" s="87">
        <v>39965</v>
      </c>
      <c r="N209" s="88" t="s">
        <v>1647</v>
      </c>
      <c r="O209" s="88" t="s">
        <v>1104</v>
      </c>
      <c r="P209" s="88" t="s">
        <v>1648</v>
      </c>
      <c r="Q209" s="88" t="s">
        <v>937</v>
      </c>
      <c r="R209" s="88" t="s">
        <v>938</v>
      </c>
      <c r="S209" s="85" t="s">
        <v>928</v>
      </c>
      <c r="T209" s="85" t="s">
        <v>1649</v>
      </c>
      <c r="U209" s="85" t="s">
        <v>1650</v>
      </c>
      <c r="V209" s="85" t="s">
        <v>1651</v>
      </c>
      <c r="W209" s="85" t="s">
        <v>931</v>
      </c>
      <c r="X209" s="85" t="s">
        <v>918</v>
      </c>
      <c r="Y209" s="85" t="s">
        <v>912</v>
      </c>
      <c r="Z209" s="88">
        <v>0</v>
      </c>
      <c r="AA209" s="88">
        <v>0</v>
      </c>
      <c r="AB209" s="88">
        <v>0</v>
      </c>
      <c r="AC209" s="88">
        <v>36</v>
      </c>
      <c r="AD209" s="88">
        <v>25</v>
      </c>
      <c r="AE209" s="88">
        <v>100</v>
      </c>
      <c r="AF209" s="88">
        <v>100</v>
      </c>
      <c r="AG209" s="89">
        <v>1653</v>
      </c>
      <c r="AH209" s="87">
        <v>42005</v>
      </c>
      <c r="AI209" s="90">
        <v>5210</v>
      </c>
      <c r="AJ209" s="91">
        <v>0</v>
      </c>
      <c r="AK209" s="90">
        <v>606887</v>
      </c>
      <c r="AL209" s="89">
        <v>1653</v>
      </c>
      <c r="AM209" s="89">
        <v>0</v>
      </c>
      <c r="AN209" s="89">
        <v>0</v>
      </c>
      <c r="AO209" s="89">
        <v>0</v>
      </c>
      <c r="AP209" s="89">
        <v>0</v>
      </c>
      <c r="AQ209" s="89">
        <v>0</v>
      </c>
      <c r="AR209" s="89">
        <v>0</v>
      </c>
      <c r="AS209" s="89">
        <v>0</v>
      </c>
      <c r="AT209" s="89">
        <v>0</v>
      </c>
      <c r="AU209" s="89">
        <v>4078800</v>
      </c>
      <c r="AV209" s="89">
        <v>0</v>
      </c>
      <c r="AW209" s="89">
        <v>665667</v>
      </c>
      <c r="AX209" s="89">
        <v>197614</v>
      </c>
      <c r="AY209" s="89">
        <v>0</v>
      </c>
      <c r="AZ209" s="89">
        <v>0</v>
      </c>
      <c r="BA209" s="89">
        <v>56406</v>
      </c>
      <c r="BB209" s="89">
        <v>16116</v>
      </c>
      <c r="BC209" s="89">
        <v>0</v>
      </c>
      <c r="BD209" s="89">
        <v>0</v>
      </c>
      <c r="BE209" s="89">
        <v>0</v>
      </c>
      <c r="BF209" s="89">
        <v>0</v>
      </c>
      <c r="BG209" s="89">
        <v>0</v>
      </c>
      <c r="BH209" s="92">
        <v>4050000</v>
      </c>
      <c r="BI209" s="92">
        <v>20661000</v>
      </c>
      <c r="BJ209" s="85" t="s">
        <v>920</v>
      </c>
      <c r="BK209" s="88">
        <v>23</v>
      </c>
      <c r="BL209" s="88">
        <v>17</v>
      </c>
      <c r="BM209" s="89">
        <v>516100</v>
      </c>
      <c r="BN209" s="89">
        <v>0</v>
      </c>
      <c r="BO209" s="89">
        <v>0</v>
      </c>
      <c r="BP209" s="89">
        <v>486.96</v>
      </c>
      <c r="BQ209" s="89">
        <v>36787.85</v>
      </c>
      <c r="BR209" s="89">
        <v>0</v>
      </c>
      <c r="BS209" s="89">
        <v>506602</v>
      </c>
      <c r="BT209" s="88">
        <v>50</v>
      </c>
      <c r="BU209" s="88">
        <v>23</v>
      </c>
      <c r="BV209" s="88">
        <v>100</v>
      </c>
      <c r="BW209" s="88">
        <v>23</v>
      </c>
      <c r="BX209" s="85" t="s">
        <v>912</v>
      </c>
      <c r="BY209" s="85" t="s">
        <v>912</v>
      </c>
      <c r="BZ209" s="86"/>
      <c r="CA209" s="86"/>
      <c r="CB209" s="86"/>
      <c r="CC209" s="86"/>
      <c r="CD209" s="86"/>
      <c r="CE209" s="86"/>
      <c r="CF209" s="86"/>
      <c r="CG209" s="86"/>
      <c r="CH209" s="86"/>
      <c r="CI209" s="86"/>
      <c r="CJ209" s="86"/>
      <c r="CK209" s="86"/>
      <c r="CL209" s="86"/>
      <c r="CM209" s="86"/>
      <c r="CN209" s="86"/>
      <c r="CO209" s="86"/>
      <c r="CP209" s="86"/>
      <c r="CQ209" s="86"/>
      <c r="CR209" s="86"/>
      <c r="CS209" s="86"/>
      <c r="CT209" s="86"/>
      <c r="CU209" s="86"/>
      <c r="CV209" s="86"/>
      <c r="CW209" s="86"/>
      <c r="CX209" s="86"/>
      <c r="CY209" s="86"/>
      <c r="CZ209" s="86"/>
      <c r="DA209" s="86"/>
      <c r="DB209" s="86"/>
      <c r="DC209" s="86"/>
    </row>
    <row r="210" spans="1:107" s="94" customFormat="1" ht="16.5" customHeight="1" x14ac:dyDescent="0.3">
      <c r="A210" s="85" t="s">
        <v>903</v>
      </c>
      <c r="B210" s="86" t="s">
        <v>903</v>
      </c>
      <c r="C210" s="86" t="s">
        <v>1652</v>
      </c>
      <c r="D210" s="87">
        <v>41821</v>
      </c>
      <c r="E210" s="87">
        <v>42156</v>
      </c>
      <c r="F210" s="85" t="s">
        <v>922</v>
      </c>
      <c r="G210" s="85" t="s">
        <v>958</v>
      </c>
      <c r="H210" s="85" t="s">
        <v>907</v>
      </c>
      <c r="I210" s="85" t="s">
        <v>1653</v>
      </c>
      <c r="J210" s="85" t="s">
        <v>1654</v>
      </c>
      <c r="K210" s="85" t="s">
        <v>1655</v>
      </c>
      <c r="L210">
        <v>2002</v>
      </c>
      <c r="M210" s="87">
        <v>37288</v>
      </c>
      <c r="N210" s="88" t="s">
        <v>1305</v>
      </c>
      <c r="O210" s="88" t="s">
        <v>912</v>
      </c>
      <c r="P210" s="88" t="s">
        <v>912</v>
      </c>
      <c r="Q210" s="88" t="s">
        <v>1041</v>
      </c>
      <c r="R210" s="88" t="s">
        <v>938</v>
      </c>
      <c r="S210" s="85" t="s">
        <v>928</v>
      </c>
      <c r="T210" s="85" t="s">
        <v>1656</v>
      </c>
      <c r="U210" s="85" t="s">
        <v>1657</v>
      </c>
      <c r="V210" s="85" t="s">
        <v>825</v>
      </c>
      <c r="W210" s="85" t="s">
        <v>931</v>
      </c>
      <c r="X210" s="85" t="s">
        <v>918</v>
      </c>
      <c r="Y210" s="85" t="s">
        <v>965</v>
      </c>
      <c r="Z210" s="88">
        <v>0</v>
      </c>
      <c r="AA210" s="88">
        <v>0</v>
      </c>
      <c r="AB210" s="88">
        <v>0</v>
      </c>
      <c r="AC210" s="88">
        <v>45</v>
      </c>
      <c r="AD210" s="88">
        <v>45</v>
      </c>
      <c r="AE210" s="88">
        <v>160</v>
      </c>
      <c r="AF210" s="88">
        <v>160</v>
      </c>
      <c r="AG210" s="89">
        <v>0</v>
      </c>
      <c r="AH210" s="87">
        <v>42005</v>
      </c>
      <c r="AI210" s="90">
        <v>297106</v>
      </c>
      <c r="AJ210" s="91">
        <v>0</v>
      </c>
      <c r="AK210" s="90">
        <v>152609</v>
      </c>
      <c r="AL210" s="89">
        <v>0</v>
      </c>
      <c r="AM210" s="89">
        <v>0</v>
      </c>
      <c r="AN210" s="89">
        <v>0</v>
      </c>
      <c r="AO210" s="89">
        <v>0</v>
      </c>
      <c r="AP210" s="89">
        <v>0</v>
      </c>
      <c r="AQ210" s="89">
        <v>0</v>
      </c>
      <c r="AR210" s="89">
        <v>0</v>
      </c>
      <c r="AS210" s="89">
        <v>0</v>
      </c>
      <c r="AT210" s="89">
        <v>0</v>
      </c>
      <c r="AU210" s="89">
        <v>900000</v>
      </c>
      <c r="AV210" s="89">
        <v>0</v>
      </c>
      <c r="AW210" s="89">
        <v>406515</v>
      </c>
      <c r="AX210" s="89">
        <v>54369</v>
      </c>
      <c r="AY210" s="89">
        <v>0</v>
      </c>
      <c r="AZ210" s="89">
        <v>0</v>
      </c>
      <c r="BA210" s="89">
        <v>43200</v>
      </c>
      <c r="BB210" s="89">
        <v>10800</v>
      </c>
      <c r="BC210" s="89">
        <v>0</v>
      </c>
      <c r="BD210" s="89">
        <v>0</v>
      </c>
      <c r="BE210" s="89">
        <v>0</v>
      </c>
      <c r="BF210" s="89">
        <v>0</v>
      </c>
      <c r="BG210" s="89">
        <v>0</v>
      </c>
      <c r="BH210" s="92">
        <v>900000</v>
      </c>
      <c r="BI210" s="92">
        <v>4500000</v>
      </c>
      <c r="BJ210" s="85" t="s">
        <v>920</v>
      </c>
      <c r="BK210" s="88">
        <v>23</v>
      </c>
      <c r="BL210" s="88">
        <v>10</v>
      </c>
      <c r="BM210" s="89">
        <v>170510</v>
      </c>
      <c r="BN210" s="89">
        <v>368690</v>
      </c>
      <c r="BO210" s="89">
        <v>528920</v>
      </c>
      <c r="BP210" s="89">
        <v>222425.26</v>
      </c>
      <c r="BQ210" s="89">
        <v>12439</v>
      </c>
      <c r="BR210" s="89">
        <v>215741</v>
      </c>
      <c r="BS210" s="89">
        <v>26000</v>
      </c>
      <c r="BT210" s="88">
        <v>50</v>
      </c>
      <c r="BU210" s="88">
        <v>23</v>
      </c>
      <c r="BV210" s="88">
        <v>100</v>
      </c>
      <c r="BW210" s="88">
        <v>23</v>
      </c>
      <c r="BX210" s="85" t="s">
        <v>912</v>
      </c>
      <c r="BY210" s="85" t="s">
        <v>912</v>
      </c>
      <c r="BZ210" s="86"/>
      <c r="CA210" s="86"/>
      <c r="CB210" s="86"/>
      <c r="CC210" s="86"/>
      <c r="CD210" s="86"/>
      <c r="CE210" s="86"/>
      <c r="CF210" s="86"/>
      <c r="CG210" s="86"/>
      <c r="CH210" s="86"/>
      <c r="CI210" s="86"/>
      <c r="CJ210" s="86"/>
      <c r="CK210" s="86"/>
      <c r="CL210" s="86"/>
      <c r="CM210" s="86"/>
      <c r="CN210" s="86"/>
      <c r="CO210" s="86"/>
      <c r="CP210" s="86"/>
      <c r="CQ210" s="86"/>
      <c r="CR210" s="86"/>
      <c r="CS210" s="86"/>
      <c r="CT210" s="86"/>
      <c r="CU210" s="86"/>
      <c r="CV210" s="86"/>
      <c r="CW210" s="86"/>
      <c r="CX210" s="86"/>
      <c r="CY210" s="86"/>
      <c r="CZ210" s="86"/>
      <c r="DA210" s="86"/>
      <c r="DB210" s="86"/>
      <c r="DC210" s="86"/>
    </row>
    <row r="211" spans="1:107" s="94" customFormat="1" ht="16.5" customHeight="1" x14ac:dyDescent="0.3">
      <c r="A211" s="85" t="s">
        <v>903</v>
      </c>
      <c r="B211" s="86" t="s">
        <v>903</v>
      </c>
      <c r="C211" s="86" t="s">
        <v>1658</v>
      </c>
      <c r="D211" s="87">
        <v>41821</v>
      </c>
      <c r="E211" s="87">
        <v>42156</v>
      </c>
      <c r="F211" s="85" t="s">
        <v>922</v>
      </c>
      <c r="G211" s="85" t="s">
        <v>958</v>
      </c>
      <c r="H211" s="85" t="s">
        <v>907</v>
      </c>
      <c r="I211" s="85" t="s">
        <v>1659</v>
      </c>
      <c r="J211" s="85" t="s">
        <v>1328</v>
      </c>
      <c r="K211" s="85" t="s">
        <v>1660</v>
      </c>
      <c r="L211">
        <v>2003</v>
      </c>
      <c r="M211" s="87">
        <v>37773</v>
      </c>
      <c r="N211" s="88" t="s">
        <v>1661</v>
      </c>
      <c r="O211" s="88" t="s">
        <v>912</v>
      </c>
      <c r="P211" s="88" t="s">
        <v>912</v>
      </c>
      <c r="Q211" s="88" t="s">
        <v>947</v>
      </c>
      <c r="R211" s="88" t="s">
        <v>914</v>
      </c>
      <c r="S211" s="85" t="s">
        <v>928</v>
      </c>
      <c r="T211" s="85" t="s">
        <v>986</v>
      </c>
      <c r="U211" s="85" t="s">
        <v>1662</v>
      </c>
      <c r="V211" s="85" t="s">
        <v>884</v>
      </c>
      <c r="W211" s="85" t="s">
        <v>931</v>
      </c>
      <c r="X211" s="85" t="s">
        <v>918</v>
      </c>
      <c r="Y211" s="85" t="s">
        <v>965</v>
      </c>
      <c r="Z211" s="88">
        <v>0</v>
      </c>
      <c r="AA211" s="88">
        <v>0</v>
      </c>
      <c r="AB211" s="88">
        <v>0</v>
      </c>
      <c r="AC211" s="88">
        <v>76</v>
      </c>
      <c r="AD211" s="88">
        <v>60</v>
      </c>
      <c r="AE211" s="88">
        <v>0</v>
      </c>
      <c r="AF211" s="88">
        <v>0</v>
      </c>
      <c r="AG211" s="89">
        <v>13105</v>
      </c>
      <c r="AH211" s="87">
        <v>42005</v>
      </c>
      <c r="AI211" s="90">
        <v>1752139</v>
      </c>
      <c r="AJ211" s="91">
        <v>12904</v>
      </c>
      <c r="AK211" s="90">
        <v>204602</v>
      </c>
      <c r="AL211" s="89">
        <v>201</v>
      </c>
      <c r="AM211" s="89">
        <v>0</v>
      </c>
      <c r="AN211" s="89">
        <v>0</v>
      </c>
      <c r="AO211" s="89">
        <v>0</v>
      </c>
      <c r="AP211" s="89">
        <v>0</v>
      </c>
      <c r="AQ211" s="89">
        <v>0</v>
      </c>
      <c r="AR211" s="89">
        <v>0</v>
      </c>
      <c r="AS211" s="89">
        <v>0</v>
      </c>
      <c r="AT211" s="89">
        <v>0</v>
      </c>
      <c r="AU211" s="89">
        <v>3520000</v>
      </c>
      <c r="AV211" s="89">
        <v>0</v>
      </c>
      <c r="AW211" s="89">
        <v>1803376</v>
      </c>
      <c r="AX211" s="89">
        <v>268011</v>
      </c>
      <c r="AY211" s="89">
        <v>0</v>
      </c>
      <c r="AZ211" s="89">
        <v>0</v>
      </c>
      <c r="BA211" s="89">
        <v>140260</v>
      </c>
      <c r="BB211" s="89">
        <v>14020</v>
      </c>
      <c r="BC211" s="89">
        <v>0</v>
      </c>
      <c r="BD211" s="89">
        <v>0</v>
      </c>
      <c r="BE211" s="89">
        <v>0</v>
      </c>
      <c r="BF211" s="89">
        <v>0</v>
      </c>
      <c r="BG211" s="89">
        <v>0</v>
      </c>
      <c r="BH211" s="92">
        <v>3500000</v>
      </c>
      <c r="BI211" s="92">
        <v>24398026</v>
      </c>
      <c r="BJ211" s="85" t="s">
        <v>920</v>
      </c>
      <c r="BK211" s="88">
        <v>23</v>
      </c>
      <c r="BL211" s="88">
        <v>11</v>
      </c>
      <c r="BM211" s="89">
        <v>635570</v>
      </c>
      <c r="BN211" s="89">
        <v>3611560</v>
      </c>
      <c r="BO211" s="89">
        <v>11640401</v>
      </c>
      <c r="BP211" s="89">
        <v>5835.5</v>
      </c>
      <c r="BQ211" s="89">
        <v>46315.24</v>
      </c>
      <c r="BR211" s="89">
        <v>163183</v>
      </c>
      <c r="BS211" s="89">
        <v>403422</v>
      </c>
      <c r="BT211" s="88">
        <v>50</v>
      </c>
      <c r="BU211" s="88">
        <v>23</v>
      </c>
      <c r="BV211" s="88">
        <v>100</v>
      </c>
      <c r="BW211" s="88">
        <v>23</v>
      </c>
      <c r="BX211" s="85" t="s">
        <v>912</v>
      </c>
      <c r="BY211" s="85" t="s">
        <v>912</v>
      </c>
      <c r="BZ211" s="86"/>
      <c r="CA211" s="86"/>
      <c r="CB211" s="86"/>
      <c r="CC211" s="86"/>
      <c r="CD211" s="86"/>
      <c r="CE211" s="86"/>
      <c r="CF211" s="86"/>
      <c r="CG211" s="86"/>
      <c r="CH211" s="86"/>
      <c r="CI211" s="86"/>
      <c r="CJ211" s="86"/>
      <c r="CK211" s="86"/>
      <c r="CL211" s="86"/>
      <c r="CM211" s="86"/>
      <c r="CN211" s="86"/>
      <c r="CO211" s="86"/>
      <c r="CP211" s="86"/>
      <c r="CQ211" s="86"/>
      <c r="CR211" s="86"/>
      <c r="CS211" s="86"/>
      <c r="CT211" s="86"/>
      <c r="CU211" s="86"/>
      <c r="CV211" s="86"/>
      <c r="CW211" s="86"/>
      <c r="CX211" s="86"/>
      <c r="CY211" s="86"/>
      <c r="CZ211" s="86"/>
      <c r="DA211" s="86"/>
      <c r="DB211" s="86"/>
      <c r="DC211" s="86"/>
    </row>
    <row r="212" spans="1:107" s="94" customFormat="1" ht="16.5" customHeight="1" x14ac:dyDescent="0.3">
      <c r="A212" s="85" t="s">
        <v>903</v>
      </c>
      <c r="B212" s="86" t="s">
        <v>903</v>
      </c>
      <c r="C212" s="86" t="s">
        <v>1663</v>
      </c>
      <c r="D212" s="87">
        <v>41821</v>
      </c>
      <c r="E212" s="87">
        <v>42156</v>
      </c>
      <c r="F212" s="85" t="s">
        <v>922</v>
      </c>
      <c r="G212" s="85" t="s">
        <v>922</v>
      </c>
      <c r="H212" s="85" t="s">
        <v>907</v>
      </c>
      <c r="I212" s="85" t="s">
        <v>1664</v>
      </c>
      <c r="J212" s="85" t="s">
        <v>1665</v>
      </c>
      <c r="K212" s="85" t="s">
        <v>1666</v>
      </c>
      <c r="L212">
        <v>2003</v>
      </c>
      <c r="M212" s="87">
        <v>37803</v>
      </c>
      <c r="N212" s="88" t="s">
        <v>1667</v>
      </c>
      <c r="O212" s="88" t="s">
        <v>912</v>
      </c>
      <c r="P212" s="88" t="s">
        <v>912</v>
      </c>
      <c r="Q212" s="88" t="s">
        <v>947</v>
      </c>
      <c r="R212" s="88" t="s">
        <v>914</v>
      </c>
      <c r="S212" s="85" t="s">
        <v>928</v>
      </c>
      <c r="T212" s="85" t="s">
        <v>1668</v>
      </c>
      <c r="U212" s="85" t="s">
        <v>1669</v>
      </c>
      <c r="V212" s="85" t="s">
        <v>884</v>
      </c>
      <c r="W212" s="85" t="s">
        <v>931</v>
      </c>
      <c r="X212" s="85" t="s">
        <v>1425</v>
      </c>
      <c r="Y212" s="85" t="s">
        <v>919</v>
      </c>
      <c r="Z212" s="88">
        <v>0</v>
      </c>
      <c r="AA212" s="88">
        <v>0</v>
      </c>
      <c r="AB212" s="88">
        <v>0</v>
      </c>
      <c r="AC212" s="88">
        <v>0</v>
      </c>
      <c r="AD212" s="88">
        <v>0</v>
      </c>
      <c r="AE212" s="88">
        <v>0</v>
      </c>
      <c r="AF212" s="88">
        <v>0</v>
      </c>
      <c r="AG212" s="89">
        <v>0</v>
      </c>
      <c r="AH212" s="87">
        <v>42005</v>
      </c>
      <c r="AI212" s="90">
        <v>306392</v>
      </c>
      <c r="AJ212" s="91">
        <v>0</v>
      </c>
      <c r="AK212" s="90">
        <v>0</v>
      </c>
      <c r="AL212" s="89">
        <v>0</v>
      </c>
      <c r="AM212" s="89">
        <v>0</v>
      </c>
      <c r="AN212" s="89">
        <v>0</v>
      </c>
      <c r="AO212" s="89">
        <v>0</v>
      </c>
      <c r="AP212" s="89">
        <v>0</v>
      </c>
      <c r="AQ212" s="89">
        <v>0</v>
      </c>
      <c r="AR212" s="89">
        <v>0</v>
      </c>
      <c r="AS212" s="89">
        <v>0</v>
      </c>
      <c r="AT212" s="89">
        <v>0</v>
      </c>
      <c r="AU212" s="89">
        <v>524000</v>
      </c>
      <c r="AV212" s="89">
        <v>0</v>
      </c>
      <c r="AW212" s="89">
        <v>298232</v>
      </c>
      <c r="AX212" s="89">
        <v>35694</v>
      </c>
      <c r="AY212" s="89">
        <v>0</v>
      </c>
      <c r="AZ212" s="89">
        <v>0</v>
      </c>
      <c r="BA212" s="89">
        <v>8160</v>
      </c>
      <c r="BB212" s="89">
        <v>2040</v>
      </c>
      <c r="BC212" s="89">
        <v>0</v>
      </c>
      <c r="BD212" s="89">
        <v>0</v>
      </c>
      <c r="BE212" s="89">
        <v>0</v>
      </c>
      <c r="BF212" s="89">
        <v>0</v>
      </c>
      <c r="BG212" s="89">
        <v>0</v>
      </c>
      <c r="BH212" s="92">
        <v>550000</v>
      </c>
      <c r="BI212" s="92">
        <v>3800000</v>
      </c>
      <c r="BJ212" s="85" t="s">
        <v>920</v>
      </c>
      <c r="BK212" s="88">
        <v>23</v>
      </c>
      <c r="BL212" s="88">
        <v>11</v>
      </c>
      <c r="BM212" s="89">
        <v>70980</v>
      </c>
      <c r="BN212" s="89">
        <v>476260</v>
      </c>
      <c r="BO212" s="89">
        <v>1136073</v>
      </c>
      <c r="BP212" s="89">
        <v>3283.51</v>
      </c>
      <c r="BQ212" s="89">
        <v>4896</v>
      </c>
      <c r="BR212" s="89">
        <v>3924</v>
      </c>
      <c r="BS212" s="89">
        <v>77262</v>
      </c>
      <c r="BT212" s="88">
        <v>50</v>
      </c>
      <c r="BU212" s="88">
        <v>23</v>
      </c>
      <c r="BV212" s="88">
        <v>100</v>
      </c>
      <c r="BW212" s="88">
        <v>23</v>
      </c>
      <c r="BX212" s="85" t="s">
        <v>912</v>
      </c>
      <c r="BY212" s="85" t="s">
        <v>912</v>
      </c>
      <c r="BZ212" s="86"/>
      <c r="CA212" s="86"/>
      <c r="CB212" s="86"/>
      <c r="CC212" s="86"/>
      <c r="CD212" s="86"/>
      <c r="CE212" s="86"/>
      <c r="CF212" s="86"/>
      <c r="CG212" s="86"/>
      <c r="CH212" s="86"/>
      <c r="CI212" s="86"/>
      <c r="CJ212" s="86"/>
      <c r="CK212" s="86"/>
      <c r="CL212" s="86"/>
      <c r="CM212" s="86"/>
      <c r="CN212" s="86"/>
      <c r="CO212" s="86"/>
      <c r="CP212" s="86"/>
      <c r="CQ212" s="86"/>
      <c r="CR212" s="86"/>
      <c r="CS212" s="86"/>
      <c r="CT212" s="86"/>
      <c r="CU212" s="86"/>
      <c r="CV212" s="86"/>
      <c r="CW212" s="86"/>
      <c r="CX212" s="86"/>
      <c r="CY212" s="86"/>
      <c r="CZ212" s="86"/>
      <c r="DA212" s="86"/>
      <c r="DB212" s="86"/>
      <c r="DC212" s="86"/>
    </row>
    <row r="213" spans="1:107" s="94" customFormat="1" ht="16.5" customHeight="1" x14ac:dyDescent="0.3">
      <c r="A213" s="85" t="s">
        <v>903</v>
      </c>
      <c r="B213" s="86" t="s">
        <v>903</v>
      </c>
      <c r="C213" s="86" t="s">
        <v>1670</v>
      </c>
      <c r="D213" s="87">
        <v>41821</v>
      </c>
      <c r="E213" s="87">
        <v>42156</v>
      </c>
      <c r="F213" s="85" t="s">
        <v>922</v>
      </c>
      <c r="G213" s="85" t="s">
        <v>923</v>
      </c>
      <c r="H213" s="85" t="s">
        <v>907</v>
      </c>
      <c r="I213" s="85" t="s">
        <v>1671</v>
      </c>
      <c r="J213" s="85" t="s">
        <v>1672</v>
      </c>
      <c r="K213" s="85" t="s">
        <v>1102</v>
      </c>
      <c r="L213">
        <v>2007</v>
      </c>
      <c r="M213" s="87">
        <v>39203</v>
      </c>
      <c r="N213" s="88" t="s">
        <v>1673</v>
      </c>
      <c r="O213" s="88" t="s">
        <v>1674</v>
      </c>
      <c r="P213" s="88" t="s">
        <v>1675</v>
      </c>
      <c r="Q213" s="88" t="s">
        <v>913</v>
      </c>
      <c r="R213" s="88" t="s">
        <v>914</v>
      </c>
      <c r="S213" s="85" t="s">
        <v>928</v>
      </c>
      <c r="T213" s="85" t="s">
        <v>1676</v>
      </c>
      <c r="U213" s="85" t="s">
        <v>1677</v>
      </c>
      <c r="V213" s="85" t="s">
        <v>681</v>
      </c>
      <c r="W213" s="85" t="s">
        <v>931</v>
      </c>
      <c r="X213" s="85" t="s">
        <v>918</v>
      </c>
      <c r="Y213" s="85" t="s">
        <v>919</v>
      </c>
      <c r="Z213" s="88">
        <v>0</v>
      </c>
      <c r="AA213" s="88">
        <v>0</v>
      </c>
      <c r="AB213" s="88">
        <v>0</v>
      </c>
      <c r="AC213" s="88">
        <v>15</v>
      </c>
      <c r="AD213" s="88">
        <v>20</v>
      </c>
      <c r="AE213" s="88">
        <v>0</v>
      </c>
      <c r="AF213" s="88">
        <v>0</v>
      </c>
      <c r="AG213" s="89">
        <v>199</v>
      </c>
      <c r="AH213" s="87">
        <v>42005</v>
      </c>
      <c r="AI213" s="90">
        <v>12576</v>
      </c>
      <c r="AJ213" s="91">
        <v>174</v>
      </c>
      <c r="AK213" s="90">
        <v>10966</v>
      </c>
      <c r="AL213" s="89">
        <v>25</v>
      </c>
      <c r="AM213" s="89">
        <v>0</v>
      </c>
      <c r="AN213" s="89">
        <v>0</v>
      </c>
      <c r="AO213" s="89">
        <v>0</v>
      </c>
      <c r="AP213" s="89">
        <v>0</v>
      </c>
      <c r="AQ213" s="89">
        <v>0</v>
      </c>
      <c r="AR213" s="89">
        <v>0</v>
      </c>
      <c r="AS213" s="89">
        <v>0</v>
      </c>
      <c r="AT213" s="89">
        <v>0</v>
      </c>
      <c r="AU213" s="89">
        <v>450500</v>
      </c>
      <c r="AV213" s="89">
        <v>450500</v>
      </c>
      <c r="AW213" s="89">
        <v>22442</v>
      </c>
      <c r="AX213" s="89">
        <v>22442</v>
      </c>
      <c r="AY213" s="89">
        <v>0</v>
      </c>
      <c r="AZ213" s="89">
        <v>0</v>
      </c>
      <c r="BA213" s="89">
        <v>901</v>
      </c>
      <c r="BB213" s="89">
        <v>901</v>
      </c>
      <c r="BC213" s="89">
        <v>0</v>
      </c>
      <c r="BD213" s="89">
        <v>0</v>
      </c>
      <c r="BE213" s="89">
        <v>0</v>
      </c>
      <c r="BF213" s="89">
        <v>0</v>
      </c>
      <c r="BG213" s="89">
        <v>0</v>
      </c>
      <c r="BH213" s="92">
        <v>400000</v>
      </c>
      <c r="BI213" s="92">
        <v>4385305</v>
      </c>
      <c r="BJ213" s="85" t="s">
        <v>920</v>
      </c>
      <c r="BK213" s="88">
        <v>23</v>
      </c>
      <c r="BL213" s="88">
        <v>15</v>
      </c>
      <c r="BM213" s="89">
        <v>137400</v>
      </c>
      <c r="BN213" s="89">
        <v>2800</v>
      </c>
      <c r="BO213" s="89">
        <v>1051707</v>
      </c>
      <c r="BP213" s="89">
        <v>416.68</v>
      </c>
      <c r="BQ213" s="89">
        <v>9596</v>
      </c>
      <c r="BR213" s="89">
        <v>13394</v>
      </c>
      <c r="BS213" s="89">
        <v>72545</v>
      </c>
      <c r="BT213" s="88">
        <v>50</v>
      </c>
      <c r="BU213" s="88">
        <v>23</v>
      </c>
      <c r="BV213" s="88">
        <v>100</v>
      </c>
      <c r="BW213" s="88">
        <v>23</v>
      </c>
      <c r="BX213" s="85" t="s">
        <v>912</v>
      </c>
      <c r="BY213" s="85" t="s">
        <v>912</v>
      </c>
      <c r="BZ213" s="86"/>
      <c r="CA213" s="86"/>
      <c r="CB213" s="86"/>
      <c r="CC213" s="86"/>
      <c r="CD213" s="86"/>
      <c r="CE213" s="86"/>
      <c r="CF213" s="86"/>
      <c r="CG213" s="86"/>
      <c r="CH213" s="86"/>
      <c r="CI213" s="86"/>
      <c r="CJ213" s="86"/>
      <c r="CK213" s="86"/>
      <c r="CL213" s="86"/>
      <c r="CM213" s="86"/>
      <c r="CN213" s="86"/>
      <c r="CO213" s="86"/>
      <c r="CP213" s="86"/>
      <c r="CQ213" s="86"/>
      <c r="CR213" s="86"/>
      <c r="CS213" s="86"/>
      <c r="CT213" s="86"/>
      <c r="CU213" s="86"/>
      <c r="CV213" s="86"/>
      <c r="CW213" s="86"/>
      <c r="CX213" s="86"/>
      <c r="CY213" s="86"/>
      <c r="CZ213" s="86"/>
      <c r="DA213" s="86"/>
      <c r="DB213" s="86"/>
      <c r="DC213" s="86"/>
    </row>
    <row r="214" spans="1:107" s="94" customFormat="1" ht="16.5" customHeight="1" x14ac:dyDescent="0.3">
      <c r="A214" s="85" t="s">
        <v>903</v>
      </c>
      <c r="B214" s="86" t="s">
        <v>903</v>
      </c>
      <c r="C214" s="86" t="s">
        <v>1678</v>
      </c>
      <c r="D214" s="87">
        <v>41821</v>
      </c>
      <c r="E214" s="87">
        <v>42156</v>
      </c>
      <c r="F214" s="85" t="s">
        <v>922</v>
      </c>
      <c r="G214" s="85" t="s">
        <v>923</v>
      </c>
      <c r="H214" s="85" t="s">
        <v>907</v>
      </c>
      <c r="I214" s="85" t="s">
        <v>1679</v>
      </c>
      <c r="J214" s="85" t="s">
        <v>997</v>
      </c>
      <c r="K214" s="85" t="s">
        <v>998</v>
      </c>
      <c r="L214">
        <v>2004</v>
      </c>
      <c r="M214" s="87">
        <v>38169</v>
      </c>
      <c r="N214" s="88" t="s">
        <v>1362</v>
      </c>
      <c r="O214" s="88" t="s">
        <v>912</v>
      </c>
      <c r="P214" s="88" t="s">
        <v>912</v>
      </c>
      <c r="Q214" s="88" t="s">
        <v>947</v>
      </c>
      <c r="R214" s="88" t="s">
        <v>914</v>
      </c>
      <c r="S214" s="85" t="s">
        <v>928</v>
      </c>
      <c r="T214" s="85" t="s">
        <v>1680</v>
      </c>
      <c r="U214" s="85" t="s">
        <v>1681</v>
      </c>
      <c r="V214" s="85" t="s">
        <v>884</v>
      </c>
      <c r="W214" s="85" t="s">
        <v>931</v>
      </c>
      <c r="X214" s="85" t="s">
        <v>918</v>
      </c>
      <c r="Y214" s="85" t="s">
        <v>1028</v>
      </c>
      <c r="Z214" s="88">
        <v>0</v>
      </c>
      <c r="AA214" s="88">
        <v>0</v>
      </c>
      <c r="AB214" s="88">
        <v>0</v>
      </c>
      <c r="AC214" s="88">
        <v>0</v>
      </c>
      <c r="AD214" s="88">
        <v>30</v>
      </c>
      <c r="AE214" s="88">
        <v>0</v>
      </c>
      <c r="AF214" s="88">
        <v>0</v>
      </c>
      <c r="AG214" s="89">
        <v>81201</v>
      </c>
      <c r="AH214" s="87">
        <v>42005</v>
      </c>
      <c r="AI214" s="90">
        <v>1969777</v>
      </c>
      <c r="AJ214" s="91">
        <v>81201</v>
      </c>
      <c r="AK214" s="90">
        <v>130945</v>
      </c>
      <c r="AL214" s="89">
        <v>0</v>
      </c>
      <c r="AM214" s="89">
        <v>0</v>
      </c>
      <c r="AN214" s="89">
        <v>0</v>
      </c>
      <c r="AO214" s="89">
        <v>0</v>
      </c>
      <c r="AP214" s="89">
        <v>0</v>
      </c>
      <c r="AQ214" s="89">
        <v>0</v>
      </c>
      <c r="AR214" s="89">
        <v>0</v>
      </c>
      <c r="AS214" s="89">
        <v>0</v>
      </c>
      <c r="AT214" s="89">
        <v>0</v>
      </c>
      <c r="AU214" s="89">
        <v>3672000</v>
      </c>
      <c r="AV214" s="89">
        <v>0</v>
      </c>
      <c r="AW214" s="89">
        <v>2043718</v>
      </c>
      <c r="AX214" s="89">
        <v>241517</v>
      </c>
      <c r="AY214" s="89">
        <v>0</v>
      </c>
      <c r="AZ214" s="89">
        <v>0</v>
      </c>
      <c r="BA214" s="89">
        <v>82028</v>
      </c>
      <c r="BB214" s="89">
        <v>11560</v>
      </c>
      <c r="BC214" s="89">
        <v>0</v>
      </c>
      <c r="BD214" s="89">
        <v>0</v>
      </c>
      <c r="BE214" s="89">
        <v>0</v>
      </c>
      <c r="BF214" s="89">
        <v>0</v>
      </c>
      <c r="BG214" s="89">
        <v>0</v>
      </c>
      <c r="BH214" s="92">
        <v>4000000</v>
      </c>
      <c r="BI214" s="92">
        <v>24068124</v>
      </c>
      <c r="BJ214" s="85" t="s">
        <v>920</v>
      </c>
      <c r="BK214" s="88">
        <v>23</v>
      </c>
      <c r="BL214" s="88">
        <v>11</v>
      </c>
      <c r="BM214" s="89">
        <v>0</v>
      </c>
      <c r="BN214" s="89">
        <v>2890370</v>
      </c>
      <c r="BO214" s="89">
        <v>8520914</v>
      </c>
      <c r="BP214" s="89">
        <v>0</v>
      </c>
      <c r="BQ214" s="89">
        <v>0</v>
      </c>
      <c r="BR214" s="89">
        <v>145370</v>
      </c>
      <c r="BS214" s="89">
        <v>616207</v>
      </c>
      <c r="BT214" s="88">
        <v>50</v>
      </c>
      <c r="BU214" s="88">
        <v>23</v>
      </c>
      <c r="BV214" s="88">
        <v>100</v>
      </c>
      <c r="BW214" s="88">
        <v>23</v>
      </c>
      <c r="BX214" s="85" t="s">
        <v>912</v>
      </c>
      <c r="BY214" s="85" t="s">
        <v>912</v>
      </c>
      <c r="BZ214" s="86"/>
      <c r="CA214" s="86"/>
      <c r="CB214" s="86"/>
      <c r="CC214" s="86"/>
      <c r="CD214" s="86"/>
      <c r="CE214" s="86"/>
      <c r="CF214" s="86"/>
      <c r="CG214" s="86"/>
      <c r="CH214" s="86"/>
      <c r="CI214" s="86"/>
      <c r="CJ214" s="86"/>
      <c r="CK214" s="86"/>
      <c r="CL214" s="86"/>
      <c r="CM214" s="86"/>
      <c r="CN214" s="86"/>
      <c r="CO214" s="86"/>
      <c r="CP214" s="86"/>
      <c r="CQ214" s="86"/>
      <c r="CR214" s="86"/>
      <c r="CS214" s="86"/>
      <c r="CT214" s="86"/>
      <c r="CU214" s="86"/>
      <c r="CV214" s="86"/>
      <c r="CW214" s="86"/>
      <c r="CX214" s="86"/>
      <c r="CY214" s="86"/>
      <c r="CZ214" s="86"/>
      <c r="DA214" s="86"/>
      <c r="DB214" s="86"/>
      <c r="DC214" s="86"/>
    </row>
    <row r="215" spans="1:107" s="94" customFormat="1" ht="16.5" customHeight="1" x14ac:dyDescent="0.3">
      <c r="A215" s="85" t="s">
        <v>2598</v>
      </c>
      <c r="B215" s="86" t="s">
        <v>725</v>
      </c>
      <c r="C215" s="86" t="s">
        <v>2599</v>
      </c>
      <c r="D215" s="87">
        <v>41640</v>
      </c>
      <c r="E215" s="87">
        <v>41974</v>
      </c>
      <c r="F215" s="85" t="s">
        <v>2600</v>
      </c>
      <c r="G215" s="85" t="s">
        <v>2601</v>
      </c>
      <c r="H215" s="85" t="s">
        <v>2602</v>
      </c>
      <c r="I215" s="85" t="s">
        <v>2603</v>
      </c>
      <c r="J215" s="85" t="s">
        <v>1814</v>
      </c>
      <c r="K215" s="85" t="s">
        <v>1815</v>
      </c>
      <c r="L215">
        <v>2013</v>
      </c>
      <c r="M215" s="87">
        <v>41306</v>
      </c>
      <c r="N215" s="88" t="s">
        <v>2604</v>
      </c>
      <c r="O215" s="88" t="s">
        <v>912</v>
      </c>
      <c r="P215" s="88" t="s">
        <v>912</v>
      </c>
      <c r="Q215" s="88" t="s">
        <v>2605</v>
      </c>
      <c r="R215" s="88" t="s">
        <v>1868</v>
      </c>
      <c r="S215" s="85" t="s">
        <v>2606</v>
      </c>
      <c r="T215" s="85" t="s">
        <v>2607</v>
      </c>
      <c r="U215" s="85" t="s">
        <v>2608</v>
      </c>
      <c r="V215" s="85" t="s">
        <v>681</v>
      </c>
      <c r="W215" s="85" t="s">
        <v>917</v>
      </c>
      <c r="X215" s="85" t="s">
        <v>1134</v>
      </c>
      <c r="Y215" s="85" t="s">
        <v>965</v>
      </c>
      <c r="Z215" s="88">
        <v>0</v>
      </c>
      <c r="AA215" s="88">
        <v>3</v>
      </c>
      <c r="AB215" s="88">
        <v>0</v>
      </c>
      <c r="AC215" s="88">
        <v>400</v>
      </c>
      <c r="AD215" s="88">
        <v>300</v>
      </c>
      <c r="AE215" s="88">
        <v>0</v>
      </c>
      <c r="AF215" s="88">
        <v>0</v>
      </c>
      <c r="AG215" s="89">
        <v>164.57</v>
      </c>
      <c r="AH215" s="87">
        <v>42005</v>
      </c>
      <c r="AI215" s="90">
        <v>0</v>
      </c>
      <c r="AJ215" s="91">
        <v>0</v>
      </c>
      <c r="AK215" s="90">
        <v>164.57</v>
      </c>
      <c r="AL215" s="89">
        <v>164.57</v>
      </c>
      <c r="AM215" s="89">
        <v>0</v>
      </c>
      <c r="AN215" s="89">
        <v>0</v>
      </c>
      <c r="AO215" s="89">
        <v>0</v>
      </c>
      <c r="AP215" s="89">
        <v>0</v>
      </c>
      <c r="AQ215" s="89">
        <v>0</v>
      </c>
      <c r="AR215" s="89">
        <v>0</v>
      </c>
      <c r="AS215" s="89">
        <v>0</v>
      </c>
      <c r="AT215" s="89">
        <v>0</v>
      </c>
      <c r="AU215" s="89">
        <v>0</v>
      </c>
      <c r="AV215" s="89">
        <v>0</v>
      </c>
      <c r="AW215" s="89">
        <v>0</v>
      </c>
      <c r="AX215" s="89">
        <v>0</v>
      </c>
      <c r="AY215" s="89">
        <v>7497141.1299999999</v>
      </c>
      <c r="AZ215" s="89">
        <v>7497141.1299999999</v>
      </c>
      <c r="BA215" s="89">
        <v>0</v>
      </c>
      <c r="BB215" s="89">
        <v>0</v>
      </c>
      <c r="BC215" s="89">
        <v>29705000</v>
      </c>
      <c r="BD215" s="89">
        <v>11129000</v>
      </c>
      <c r="BE215" s="89">
        <v>5365000</v>
      </c>
      <c r="BF215" s="89">
        <v>0</v>
      </c>
      <c r="BG215" s="89">
        <v>0</v>
      </c>
      <c r="BH215" s="92">
        <v>15000000</v>
      </c>
      <c r="BI215" s="92">
        <v>46199000</v>
      </c>
      <c r="BJ215" s="85" t="s">
        <v>2472</v>
      </c>
      <c r="BK215" s="88">
        <v>23</v>
      </c>
      <c r="BL215" s="88">
        <v>23</v>
      </c>
      <c r="BM215" s="89">
        <v>3078620</v>
      </c>
      <c r="BN215" s="89">
        <v>0</v>
      </c>
      <c r="BO215" s="89">
        <v>6526411</v>
      </c>
      <c r="BP215" s="89">
        <v>122375</v>
      </c>
      <c r="BQ215" s="89">
        <v>0</v>
      </c>
      <c r="BR215" s="89">
        <v>1486426</v>
      </c>
      <c r="BS215" s="89">
        <v>294311</v>
      </c>
      <c r="BT215" s="88">
        <v>50</v>
      </c>
      <c r="BU215" s="88">
        <v>23</v>
      </c>
      <c r="BV215" s="88">
        <v>100</v>
      </c>
      <c r="BW215" s="88">
        <v>23</v>
      </c>
      <c r="BX215" s="85" t="s">
        <v>912</v>
      </c>
      <c r="BY215" s="85" t="s">
        <v>912</v>
      </c>
      <c r="BZ215" s="86"/>
      <c r="CA215" s="86"/>
      <c r="CB215" s="86"/>
      <c r="CC215" s="86"/>
      <c r="CD215" s="86"/>
      <c r="CE215" s="86"/>
      <c r="CF215" s="86"/>
      <c r="CG215" s="86"/>
      <c r="CH215" s="86"/>
      <c r="CI215" s="86"/>
      <c r="CJ215" s="86"/>
      <c r="CK215" s="86"/>
      <c r="CL215" s="86"/>
      <c r="CM215" s="86"/>
      <c r="CN215" s="86"/>
      <c r="CO215" s="86"/>
      <c r="CP215" s="86"/>
      <c r="CQ215" s="86"/>
      <c r="CR215" s="86"/>
      <c r="CS215" s="86"/>
      <c r="CT215" s="86"/>
      <c r="CU215" s="86"/>
      <c r="CV215" s="86"/>
      <c r="CW215" s="86"/>
      <c r="CX215" s="86"/>
      <c r="CY215" s="86"/>
      <c r="CZ215" s="86"/>
      <c r="DA215" s="86"/>
      <c r="DB215" s="86"/>
      <c r="DC215" s="86"/>
    </row>
    <row r="216" spans="1:107" s="94" customFormat="1" ht="16.5" customHeight="1" x14ac:dyDescent="0.3">
      <c r="A216" s="85" t="s">
        <v>903</v>
      </c>
      <c r="B216" s="86" t="s">
        <v>903</v>
      </c>
      <c r="C216" s="86" t="s">
        <v>1682</v>
      </c>
      <c r="D216" s="87">
        <v>41821</v>
      </c>
      <c r="E216" s="87">
        <v>42156</v>
      </c>
      <c r="F216" s="85" t="s">
        <v>922</v>
      </c>
      <c r="G216" s="85" t="s">
        <v>923</v>
      </c>
      <c r="H216" s="85" t="s">
        <v>907</v>
      </c>
      <c r="I216" s="85" t="s">
        <v>1683</v>
      </c>
      <c r="J216" s="85" t="s">
        <v>1684</v>
      </c>
      <c r="K216" s="85" t="s">
        <v>912</v>
      </c>
      <c r="L216">
        <v>2008</v>
      </c>
      <c r="M216" s="87">
        <v>39630</v>
      </c>
      <c r="N216" s="88" t="s">
        <v>1685</v>
      </c>
      <c r="O216" s="88" t="s">
        <v>912</v>
      </c>
      <c r="P216" s="88" t="s">
        <v>912</v>
      </c>
      <c r="Q216" s="88" t="s">
        <v>913</v>
      </c>
      <c r="R216" s="88" t="s">
        <v>914</v>
      </c>
      <c r="S216" s="85" t="s">
        <v>928</v>
      </c>
      <c r="T216" s="85" t="s">
        <v>1686</v>
      </c>
      <c r="U216" s="85" t="s">
        <v>1687</v>
      </c>
      <c r="V216" s="85" t="s">
        <v>941</v>
      </c>
      <c r="W216" s="85" t="s">
        <v>917</v>
      </c>
      <c r="X216" s="85" t="s">
        <v>918</v>
      </c>
      <c r="Y216" s="85" t="s">
        <v>919</v>
      </c>
      <c r="Z216" s="88">
        <v>0</v>
      </c>
      <c r="AA216" s="88">
        <v>0</v>
      </c>
      <c r="AB216" s="88">
        <v>0</v>
      </c>
      <c r="AC216" s="88">
        <v>340</v>
      </c>
      <c r="AD216" s="88">
        <v>0</v>
      </c>
      <c r="AE216" s="88">
        <v>0</v>
      </c>
      <c r="AF216" s="88">
        <v>0</v>
      </c>
      <c r="AG216" s="89">
        <v>334315</v>
      </c>
      <c r="AH216" s="87">
        <v>42005</v>
      </c>
      <c r="AI216" s="90">
        <v>2460323</v>
      </c>
      <c r="AJ216" s="91">
        <v>296522</v>
      </c>
      <c r="AK216" s="90">
        <v>598466</v>
      </c>
      <c r="AL216" s="89">
        <v>37793</v>
      </c>
      <c r="AM216" s="89">
        <v>0</v>
      </c>
      <c r="AN216" s="89">
        <v>0</v>
      </c>
      <c r="AO216" s="89">
        <v>0</v>
      </c>
      <c r="AP216" s="89">
        <v>0</v>
      </c>
      <c r="AQ216" s="89">
        <v>0</v>
      </c>
      <c r="AR216" s="89">
        <v>0</v>
      </c>
      <c r="AS216" s="89">
        <v>0</v>
      </c>
      <c r="AT216" s="89">
        <v>0</v>
      </c>
      <c r="AU216" s="89">
        <v>19875000</v>
      </c>
      <c r="AV216" s="89">
        <v>0</v>
      </c>
      <c r="AW216" s="89">
        <v>3496463</v>
      </c>
      <c r="AX216" s="89">
        <v>1464694</v>
      </c>
      <c r="AY216" s="89">
        <v>0</v>
      </c>
      <c r="AZ216" s="89">
        <v>0</v>
      </c>
      <c r="BA216" s="89">
        <v>194256</v>
      </c>
      <c r="BB216" s="89">
        <v>77044</v>
      </c>
      <c r="BC216" s="89">
        <v>0</v>
      </c>
      <c r="BD216" s="89">
        <v>0</v>
      </c>
      <c r="BE216" s="89">
        <v>0</v>
      </c>
      <c r="BF216" s="89">
        <v>0</v>
      </c>
      <c r="BG216" s="89">
        <v>0</v>
      </c>
      <c r="BH216" s="92">
        <v>32000000</v>
      </c>
      <c r="BI216" s="92">
        <v>182051185</v>
      </c>
      <c r="BJ216" s="85" t="s">
        <v>920</v>
      </c>
      <c r="BK216" s="88">
        <v>23</v>
      </c>
      <c r="BL216" s="88">
        <v>17</v>
      </c>
      <c r="BM216" s="89">
        <v>1950000</v>
      </c>
      <c r="BN216" s="89">
        <v>10514000</v>
      </c>
      <c r="BO216" s="89">
        <v>40910120</v>
      </c>
      <c r="BP216" s="89">
        <v>0</v>
      </c>
      <c r="BQ216" s="89">
        <v>125871</v>
      </c>
      <c r="BR216" s="89">
        <v>1400058</v>
      </c>
      <c r="BS216" s="89">
        <v>2389655</v>
      </c>
      <c r="BT216" s="88">
        <v>50</v>
      </c>
      <c r="BU216" s="88">
        <v>23</v>
      </c>
      <c r="BV216" s="88">
        <v>100</v>
      </c>
      <c r="BW216" s="88">
        <v>23</v>
      </c>
      <c r="BX216" s="85" t="s">
        <v>912</v>
      </c>
      <c r="BY216" s="85" t="s">
        <v>912</v>
      </c>
      <c r="BZ216" s="86"/>
      <c r="CA216" s="86"/>
      <c r="CB216" s="86"/>
      <c r="CC216" s="86"/>
      <c r="CD216" s="86"/>
      <c r="CE216" s="86"/>
      <c r="CF216" s="86"/>
      <c r="CG216" s="86"/>
      <c r="CH216" s="86"/>
      <c r="CI216" s="86"/>
      <c r="CJ216" s="86"/>
      <c r="CK216" s="86"/>
      <c r="CL216" s="86"/>
      <c r="CM216" s="86"/>
      <c r="CN216" s="86"/>
      <c r="CO216" s="86"/>
      <c r="CP216" s="86"/>
      <c r="CQ216" s="86"/>
      <c r="CR216" s="86"/>
      <c r="CS216" s="86"/>
      <c r="CT216" s="86"/>
      <c r="CU216" s="86"/>
      <c r="CV216" s="86"/>
      <c r="CW216" s="86"/>
      <c r="CX216" s="86"/>
      <c r="CY216" s="86"/>
      <c r="CZ216" s="86"/>
      <c r="DA216" s="86"/>
      <c r="DB216" s="86"/>
      <c r="DC216" s="86"/>
    </row>
    <row r="217" spans="1:107" s="94" customFormat="1" ht="16.5" customHeight="1" x14ac:dyDescent="0.3">
      <c r="A217" s="85" t="s">
        <v>903</v>
      </c>
      <c r="B217" s="86" t="s">
        <v>903</v>
      </c>
      <c r="C217" s="86" t="s">
        <v>1688</v>
      </c>
      <c r="D217" s="87">
        <v>41821</v>
      </c>
      <c r="E217" s="87">
        <v>42156</v>
      </c>
      <c r="F217" s="85" t="s">
        <v>922</v>
      </c>
      <c r="G217" s="85" t="s">
        <v>923</v>
      </c>
      <c r="H217" s="85" t="s">
        <v>907</v>
      </c>
      <c r="I217" s="85" t="s">
        <v>1689</v>
      </c>
      <c r="J217" s="85" t="s">
        <v>1690</v>
      </c>
      <c r="K217" s="85" t="s">
        <v>1691</v>
      </c>
      <c r="L217">
        <v>2006</v>
      </c>
      <c r="M217" s="87">
        <v>38718</v>
      </c>
      <c r="N217" s="88" t="s">
        <v>1692</v>
      </c>
      <c r="O217" s="88" t="s">
        <v>912</v>
      </c>
      <c r="P217" s="88" t="s">
        <v>912</v>
      </c>
      <c r="Q217" s="88" t="s">
        <v>1173</v>
      </c>
      <c r="R217" s="88" t="s">
        <v>938</v>
      </c>
      <c r="S217" s="85" t="s">
        <v>928</v>
      </c>
      <c r="T217" s="85" t="s">
        <v>1693</v>
      </c>
      <c r="U217" s="85" t="s">
        <v>1694</v>
      </c>
      <c r="V217" s="85" t="s">
        <v>681</v>
      </c>
      <c r="W217" s="85" t="s">
        <v>1176</v>
      </c>
      <c r="X217" s="85" t="s">
        <v>918</v>
      </c>
      <c r="Y217" s="85" t="s">
        <v>919</v>
      </c>
      <c r="Z217" s="88">
        <v>0</v>
      </c>
      <c r="AA217" s="88">
        <v>0</v>
      </c>
      <c r="AB217" s="88">
        <v>0</v>
      </c>
      <c r="AC217" s="88">
        <v>71</v>
      </c>
      <c r="AD217" s="88">
        <v>0</v>
      </c>
      <c r="AE217" s="88">
        <v>0</v>
      </c>
      <c r="AF217" s="88">
        <v>0</v>
      </c>
      <c r="AG217" s="89">
        <v>0</v>
      </c>
      <c r="AH217" s="87">
        <v>42005</v>
      </c>
      <c r="AI217" s="90">
        <v>0</v>
      </c>
      <c r="AJ217" s="91">
        <v>0</v>
      </c>
      <c r="AK217" s="90">
        <v>0</v>
      </c>
      <c r="AL217" s="89">
        <v>0</v>
      </c>
      <c r="AM217" s="89">
        <v>0</v>
      </c>
      <c r="AN217" s="89">
        <v>0</v>
      </c>
      <c r="AO217" s="89">
        <v>0</v>
      </c>
      <c r="AP217" s="89">
        <v>0</v>
      </c>
      <c r="AQ217" s="89">
        <v>0</v>
      </c>
      <c r="AR217" s="89">
        <v>0</v>
      </c>
      <c r="AS217" s="89">
        <v>0</v>
      </c>
      <c r="AT217" s="89">
        <v>0</v>
      </c>
      <c r="AU217" s="89">
        <v>0</v>
      </c>
      <c r="AV217" s="89">
        <v>0</v>
      </c>
      <c r="AW217" s="89">
        <v>0</v>
      </c>
      <c r="AX217" s="89">
        <v>0</v>
      </c>
      <c r="AY217" s="89">
        <v>0</v>
      </c>
      <c r="AZ217" s="89">
        <v>0</v>
      </c>
      <c r="BA217" s="89">
        <v>0</v>
      </c>
      <c r="BB217" s="89">
        <v>0</v>
      </c>
      <c r="BC217" s="89">
        <v>0</v>
      </c>
      <c r="BD217" s="89">
        <v>0</v>
      </c>
      <c r="BE217" s="89">
        <v>0</v>
      </c>
      <c r="BF217" s="89">
        <v>0</v>
      </c>
      <c r="BG217" s="89">
        <v>0</v>
      </c>
      <c r="BH217" s="92">
        <v>1500000</v>
      </c>
      <c r="BI217" s="92">
        <v>7213665</v>
      </c>
      <c r="BJ217" s="85" t="s">
        <v>920</v>
      </c>
      <c r="BK217" s="88">
        <v>23</v>
      </c>
      <c r="BL217" s="88">
        <v>14</v>
      </c>
      <c r="BM217" s="89">
        <v>143900</v>
      </c>
      <c r="BN217" s="89">
        <v>24500</v>
      </c>
      <c r="BO217" s="89">
        <v>2527767</v>
      </c>
      <c r="BP217" s="89">
        <v>0</v>
      </c>
      <c r="BQ217" s="89">
        <v>9955.8700000000008</v>
      </c>
      <c r="BR217" s="89">
        <v>158837</v>
      </c>
      <c r="BS217" s="89">
        <v>190233.13</v>
      </c>
      <c r="BT217" s="88">
        <v>50</v>
      </c>
      <c r="BU217" s="88">
        <v>23</v>
      </c>
      <c r="BV217" s="88">
        <v>100</v>
      </c>
      <c r="BW217" s="88">
        <v>23</v>
      </c>
      <c r="BX217" s="85" t="s">
        <v>912</v>
      </c>
      <c r="BY217" s="85" t="s">
        <v>912</v>
      </c>
      <c r="BZ217" s="86"/>
      <c r="CA217" s="86"/>
      <c r="CB217" s="86"/>
      <c r="CC217" s="86"/>
      <c r="CD217" s="86"/>
      <c r="CE217" s="86"/>
      <c r="CF217" s="86"/>
      <c r="CG217" s="86"/>
      <c r="CH217" s="86"/>
      <c r="CI217" s="86"/>
      <c r="CJ217" s="86"/>
      <c r="CK217" s="86"/>
      <c r="CL217" s="86"/>
      <c r="CM217" s="86"/>
      <c r="CN217" s="86"/>
      <c r="CO217" s="86"/>
      <c r="CP217" s="86"/>
      <c r="CQ217" s="86"/>
      <c r="CR217" s="86"/>
      <c r="CS217" s="86"/>
      <c r="CT217" s="86"/>
      <c r="CU217" s="86"/>
      <c r="CV217" s="86"/>
      <c r="CW217" s="86"/>
      <c r="CX217" s="86"/>
      <c r="CY217" s="86"/>
      <c r="CZ217" s="86"/>
      <c r="DA217" s="86"/>
      <c r="DB217" s="86"/>
      <c r="DC217" s="86"/>
    </row>
    <row r="218" spans="1:107" s="94" customFormat="1" ht="16.5" customHeight="1" x14ac:dyDescent="0.3">
      <c r="A218" s="85" t="s">
        <v>903</v>
      </c>
      <c r="B218" s="86" t="s">
        <v>903</v>
      </c>
      <c r="C218" s="86" t="s">
        <v>1695</v>
      </c>
      <c r="D218" s="87">
        <v>41821</v>
      </c>
      <c r="E218" s="87">
        <v>42156</v>
      </c>
      <c r="F218" s="85" t="s">
        <v>922</v>
      </c>
      <c r="G218" s="85" t="s">
        <v>923</v>
      </c>
      <c r="H218" s="85" t="s">
        <v>907</v>
      </c>
      <c r="I218" s="85" t="s">
        <v>996</v>
      </c>
      <c r="J218" s="85" t="s">
        <v>997</v>
      </c>
      <c r="K218" s="85" t="s">
        <v>998</v>
      </c>
      <c r="L218">
        <v>2006</v>
      </c>
      <c r="M218" s="87">
        <v>38777</v>
      </c>
      <c r="N218" s="88" t="s">
        <v>1696</v>
      </c>
      <c r="O218" s="88" t="s">
        <v>912</v>
      </c>
      <c r="P218" s="88" t="s">
        <v>912</v>
      </c>
      <c r="Q218" s="88" t="s">
        <v>913</v>
      </c>
      <c r="R218" s="88" t="s">
        <v>914</v>
      </c>
      <c r="S218" s="85" t="s">
        <v>928</v>
      </c>
      <c r="T218" s="85" t="s">
        <v>1697</v>
      </c>
      <c r="U218" s="85" t="s">
        <v>1698</v>
      </c>
      <c r="V218" s="85" t="s">
        <v>884</v>
      </c>
      <c r="W218" s="85" t="s">
        <v>931</v>
      </c>
      <c r="X218" s="85" t="s">
        <v>918</v>
      </c>
      <c r="Y218" s="85" t="s">
        <v>919</v>
      </c>
      <c r="Z218" s="88">
        <v>0</v>
      </c>
      <c r="AA218" s="88">
        <v>0</v>
      </c>
      <c r="AB218" s="88">
        <v>0</v>
      </c>
      <c r="AC218" s="88">
        <v>50</v>
      </c>
      <c r="AD218" s="88">
        <v>0</v>
      </c>
      <c r="AE218" s="88">
        <v>0</v>
      </c>
      <c r="AF218" s="88">
        <v>0</v>
      </c>
      <c r="AG218" s="89">
        <v>0</v>
      </c>
      <c r="AH218" s="87">
        <v>42005</v>
      </c>
      <c r="AI218" s="90">
        <v>425794</v>
      </c>
      <c r="AJ218" s="91">
        <v>0</v>
      </c>
      <c r="AK218" s="90">
        <v>1848</v>
      </c>
      <c r="AL218" s="89">
        <v>0</v>
      </c>
      <c r="AM218" s="89">
        <v>0</v>
      </c>
      <c r="AN218" s="89">
        <v>0</v>
      </c>
      <c r="AO218" s="89">
        <v>0</v>
      </c>
      <c r="AP218" s="89">
        <v>0</v>
      </c>
      <c r="AQ218" s="89">
        <v>0</v>
      </c>
      <c r="AR218" s="89">
        <v>0</v>
      </c>
      <c r="AS218" s="89">
        <v>0</v>
      </c>
      <c r="AT218" s="89">
        <v>0</v>
      </c>
      <c r="AU218" s="89">
        <v>1933500</v>
      </c>
      <c r="AV218" s="89">
        <v>0</v>
      </c>
      <c r="AW218" s="89">
        <v>389642</v>
      </c>
      <c r="AX218" s="89">
        <v>53432</v>
      </c>
      <c r="AY218" s="89">
        <v>0</v>
      </c>
      <c r="AZ218" s="89">
        <v>0</v>
      </c>
      <c r="BA218" s="89">
        <v>38000</v>
      </c>
      <c r="BB218" s="89">
        <v>7600</v>
      </c>
      <c r="BC218" s="89">
        <v>0</v>
      </c>
      <c r="BD218" s="89">
        <v>0</v>
      </c>
      <c r="BE218" s="89">
        <v>0</v>
      </c>
      <c r="BF218" s="89">
        <v>0</v>
      </c>
      <c r="BG218" s="89">
        <v>0</v>
      </c>
      <c r="BH218" s="92">
        <v>1900000</v>
      </c>
      <c r="BI218" s="92">
        <v>11678070</v>
      </c>
      <c r="BJ218" s="85" t="s">
        <v>920</v>
      </c>
      <c r="BK218" s="88">
        <v>23</v>
      </c>
      <c r="BL218" s="88">
        <v>14</v>
      </c>
      <c r="BM218" s="89">
        <v>59500</v>
      </c>
      <c r="BN218" s="89">
        <v>818350</v>
      </c>
      <c r="BO218" s="89">
        <v>3849623</v>
      </c>
      <c r="BP218" s="89">
        <v>0</v>
      </c>
      <c r="BQ218" s="89">
        <v>4116.67</v>
      </c>
      <c r="BR218" s="89">
        <v>209510</v>
      </c>
      <c r="BS218" s="89">
        <v>253598</v>
      </c>
      <c r="BT218" s="88">
        <v>50</v>
      </c>
      <c r="BU218" s="88">
        <v>23</v>
      </c>
      <c r="BV218" s="88">
        <v>100</v>
      </c>
      <c r="BW218" s="88">
        <v>23</v>
      </c>
      <c r="BX218" s="85" t="s">
        <v>912</v>
      </c>
      <c r="BY218" s="85" t="s">
        <v>912</v>
      </c>
      <c r="BZ218" s="86"/>
      <c r="CA218" s="86"/>
      <c r="CB218" s="86"/>
      <c r="CC218" s="86"/>
      <c r="CD218" s="86"/>
      <c r="CE218" s="86"/>
      <c r="CF218" s="86"/>
      <c r="CG218" s="86"/>
      <c r="CH218" s="86"/>
      <c r="CI218" s="86"/>
      <c r="CJ218" s="86"/>
      <c r="CK218" s="86"/>
      <c r="CL218" s="86"/>
      <c r="CM218" s="86"/>
      <c r="CN218" s="86"/>
      <c r="CO218" s="86"/>
      <c r="CP218" s="86"/>
      <c r="CQ218" s="86"/>
      <c r="CR218" s="86"/>
      <c r="CS218" s="86"/>
      <c r="CT218" s="86"/>
      <c r="CU218" s="86"/>
      <c r="CV218" s="86"/>
      <c r="CW218" s="86"/>
      <c r="CX218" s="86"/>
      <c r="CY218" s="86"/>
      <c r="CZ218" s="86"/>
      <c r="DA218" s="86"/>
      <c r="DB218" s="86"/>
      <c r="DC218" s="86"/>
    </row>
    <row r="219" spans="1:107" s="94" customFormat="1" ht="16.5" customHeight="1" x14ac:dyDescent="0.3">
      <c r="A219" s="85" t="s">
        <v>903</v>
      </c>
      <c r="B219" s="86" t="s">
        <v>903</v>
      </c>
      <c r="C219" s="86" t="s">
        <v>1699</v>
      </c>
      <c r="D219" s="87">
        <v>41821</v>
      </c>
      <c r="E219" s="87">
        <v>42156</v>
      </c>
      <c r="F219" s="85" t="s">
        <v>922</v>
      </c>
      <c r="G219" s="85" t="s">
        <v>923</v>
      </c>
      <c r="H219" s="85" t="s">
        <v>907</v>
      </c>
      <c r="I219" s="85" t="s">
        <v>1700</v>
      </c>
      <c r="J219" s="85" t="s">
        <v>1154</v>
      </c>
      <c r="K219" s="85" t="s">
        <v>1155</v>
      </c>
      <c r="L219">
        <v>2007</v>
      </c>
      <c r="M219" s="87">
        <v>39114</v>
      </c>
      <c r="N219" s="88" t="s">
        <v>1701</v>
      </c>
      <c r="O219" s="88" t="s">
        <v>1702</v>
      </c>
      <c r="P219" s="88" t="s">
        <v>1703</v>
      </c>
      <c r="Q219" s="88" t="s">
        <v>913</v>
      </c>
      <c r="R219" s="88" t="s">
        <v>914</v>
      </c>
      <c r="S219" s="85" t="s">
        <v>928</v>
      </c>
      <c r="T219" s="85" t="s">
        <v>1704</v>
      </c>
      <c r="U219" s="85" t="s">
        <v>1375</v>
      </c>
      <c r="V219" s="85" t="s">
        <v>884</v>
      </c>
      <c r="W219" s="85" t="s">
        <v>931</v>
      </c>
      <c r="X219" s="85" t="s">
        <v>918</v>
      </c>
      <c r="Y219" s="85" t="s">
        <v>919</v>
      </c>
      <c r="Z219" s="88">
        <v>0</v>
      </c>
      <c r="AA219" s="88">
        <v>0</v>
      </c>
      <c r="AB219" s="88">
        <v>0</v>
      </c>
      <c r="AC219" s="88">
        <v>75</v>
      </c>
      <c r="AD219" s="88">
        <v>50</v>
      </c>
      <c r="AE219" s="88">
        <v>0</v>
      </c>
      <c r="AF219" s="88">
        <v>0</v>
      </c>
      <c r="AG219" s="89">
        <v>56793</v>
      </c>
      <c r="AH219" s="87">
        <v>42005</v>
      </c>
      <c r="AI219" s="90">
        <v>622249</v>
      </c>
      <c r="AJ219" s="91">
        <v>56793</v>
      </c>
      <c r="AK219" s="90">
        <v>188009</v>
      </c>
      <c r="AL219" s="89">
        <v>0</v>
      </c>
      <c r="AM219" s="89">
        <v>0</v>
      </c>
      <c r="AN219" s="89">
        <v>0</v>
      </c>
      <c r="AO219" s="89">
        <v>0</v>
      </c>
      <c r="AP219" s="89">
        <v>0</v>
      </c>
      <c r="AQ219" s="89">
        <v>0</v>
      </c>
      <c r="AR219" s="89">
        <v>0</v>
      </c>
      <c r="AS219" s="89">
        <v>0</v>
      </c>
      <c r="AT219" s="89">
        <v>0</v>
      </c>
      <c r="AU219" s="89">
        <v>2451400</v>
      </c>
      <c r="AV219" s="89">
        <v>0</v>
      </c>
      <c r="AW219" s="89">
        <v>710155</v>
      </c>
      <c r="AX219" s="89">
        <v>162474</v>
      </c>
      <c r="AY219" s="89">
        <v>0</v>
      </c>
      <c r="AZ219" s="89">
        <v>0</v>
      </c>
      <c r="BA219" s="89">
        <v>43310</v>
      </c>
      <c r="BB219" s="89">
        <v>8716</v>
      </c>
      <c r="BC219" s="89">
        <v>0</v>
      </c>
      <c r="BD219" s="89">
        <v>0</v>
      </c>
      <c r="BE219" s="89">
        <v>0</v>
      </c>
      <c r="BF219" s="89">
        <v>0</v>
      </c>
      <c r="BG219" s="89">
        <v>0</v>
      </c>
      <c r="BH219" s="92">
        <v>2380000</v>
      </c>
      <c r="BI219" s="92">
        <v>33895535</v>
      </c>
      <c r="BJ219" s="85" t="s">
        <v>920</v>
      </c>
      <c r="BK219" s="88">
        <v>23</v>
      </c>
      <c r="BL219" s="88">
        <v>14</v>
      </c>
      <c r="BM219" s="89">
        <v>470700</v>
      </c>
      <c r="BN219" s="89">
        <v>1215590</v>
      </c>
      <c r="BO219" s="89">
        <v>2417757</v>
      </c>
      <c r="BP219" s="89">
        <v>525.37</v>
      </c>
      <c r="BQ219" s="89">
        <v>34853</v>
      </c>
      <c r="BR219" s="89">
        <v>503121</v>
      </c>
      <c r="BS219" s="89">
        <v>139302</v>
      </c>
      <c r="BT219" s="88">
        <v>50</v>
      </c>
      <c r="BU219" s="88">
        <v>23</v>
      </c>
      <c r="BV219" s="88">
        <v>100</v>
      </c>
      <c r="BW219" s="88">
        <v>23</v>
      </c>
      <c r="BX219" s="85" t="s">
        <v>912</v>
      </c>
      <c r="BY219" s="85" t="s">
        <v>912</v>
      </c>
      <c r="BZ219" s="86"/>
      <c r="CA219" s="86"/>
      <c r="CB219" s="86"/>
      <c r="CC219" s="86"/>
      <c r="CD219" s="86"/>
      <c r="CE219" s="86"/>
      <c r="CF219" s="86"/>
      <c r="CG219" s="86"/>
      <c r="CH219" s="86"/>
      <c r="CI219" s="86"/>
      <c r="CJ219" s="86"/>
      <c r="CK219" s="86"/>
      <c r="CL219" s="86"/>
      <c r="CM219" s="86"/>
      <c r="CN219" s="86"/>
      <c r="CO219" s="86"/>
      <c r="CP219" s="86"/>
      <c r="CQ219" s="86"/>
      <c r="CR219" s="86"/>
      <c r="CS219" s="86"/>
      <c r="CT219" s="86"/>
      <c r="CU219" s="86"/>
      <c r="CV219" s="86"/>
      <c r="CW219" s="86"/>
      <c r="CX219" s="86"/>
      <c r="CY219" s="86"/>
      <c r="CZ219" s="86"/>
      <c r="DA219" s="86"/>
      <c r="DB219" s="86"/>
      <c r="DC219" s="86"/>
    </row>
    <row r="220" spans="1:107" s="94" customFormat="1" ht="16.5" customHeight="1" x14ac:dyDescent="0.3">
      <c r="A220" s="85" t="s">
        <v>903</v>
      </c>
      <c r="B220" s="86" t="s">
        <v>903</v>
      </c>
      <c r="C220" s="86" t="s">
        <v>1705</v>
      </c>
      <c r="D220" s="87">
        <v>41821</v>
      </c>
      <c r="E220" s="87">
        <v>42156</v>
      </c>
      <c r="F220" s="85" t="s">
        <v>905</v>
      </c>
      <c r="G220" s="85" t="s">
        <v>906</v>
      </c>
      <c r="H220" s="85" t="s">
        <v>907</v>
      </c>
      <c r="I220" s="85" t="s">
        <v>1706</v>
      </c>
      <c r="J220" s="85" t="s">
        <v>1707</v>
      </c>
      <c r="K220" s="85" t="s">
        <v>1708</v>
      </c>
      <c r="L220">
        <v>2015</v>
      </c>
      <c r="M220" s="87">
        <v>42036</v>
      </c>
      <c r="N220" s="88" t="s">
        <v>1709</v>
      </c>
      <c r="O220" s="88" t="s">
        <v>912</v>
      </c>
      <c r="P220" s="88" t="s">
        <v>912</v>
      </c>
      <c r="Q220" s="88" t="s">
        <v>1637</v>
      </c>
      <c r="R220" s="88" t="s">
        <v>1456</v>
      </c>
      <c r="S220" s="85" t="s">
        <v>903</v>
      </c>
      <c r="T220" s="85" t="s">
        <v>1710</v>
      </c>
      <c r="U220" s="85" t="s">
        <v>1711</v>
      </c>
      <c r="V220" s="85" t="s">
        <v>1278</v>
      </c>
      <c r="W220" s="85" t="s">
        <v>917</v>
      </c>
      <c r="X220" s="85" t="s">
        <v>1134</v>
      </c>
      <c r="Y220" s="85" t="s">
        <v>1135</v>
      </c>
      <c r="Z220" s="88">
        <v>0</v>
      </c>
      <c r="AA220" s="88">
        <v>0</v>
      </c>
      <c r="AB220" s="88">
        <v>0</v>
      </c>
      <c r="AC220" s="88">
        <v>350</v>
      </c>
      <c r="AD220" s="88">
        <v>0</v>
      </c>
      <c r="AE220" s="88">
        <v>0</v>
      </c>
      <c r="AF220" s="88">
        <v>0</v>
      </c>
      <c r="AG220" s="89">
        <v>0</v>
      </c>
      <c r="AH220" s="87">
        <v>42005</v>
      </c>
      <c r="AI220" s="90">
        <v>0</v>
      </c>
      <c r="AJ220" s="91">
        <v>0</v>
      </c>
      <c r="AK220" s="90">
        <v>0</v>
      </c>
      <c r="AL220" s="89">
        <v>0</v>
      </c>
      <c r="AM220" s="89">
        <v>0</v>
      </c>
      <c r="AN220" s="89">
        <v>0</v>
      </c>
      <c r="AO220" s="89">
        <v>0</v>
      </c>
      <c r="AP220" s="89">
        <v>0</v>
      </c>
      <c r="AQ220" s="89">
        <v>0</v>
      </c>
      <c r="AR220" s="89">
        <v>0</v>
      </c>
      <c r="AS220" s="89">
        <v>0</v>
      </c>
      <c r="AT220" s="89">
        <v>0</v>
      </c>
      <c r="AU220" s="89">
        <v>0</v>
      </c>
      <c r="AV220" s="89">
        <v>0</v>
      </c>
      <c r="AW220" s="89">
        <v>0</v>
      </c>
      <c r="AX220" s="89">
        <v>0</v>
      </c>
      <c r="AY220" s="89">
        <v>0</v>
      </c>
      <c r="AZ220" s="89">
        <v>0</v>
      </c>
      <c r="BA220" s="89">
        <v>0</v>
      </c>
      <c r="BB220" s="89">
        <v>0</v>
      </c>
      <c r="BC220" s="89">
        <v>0</v>
      </c>
      <c r="BD220" s="89">
        <v>0</v>
      </c>
      <c r="BE220" s="89">
        <v>0</v>
      </c>
      <c r="BF220" s="89">
        <v>0</v>
      </c>
      <c r="BG220" s="89">
        <v>0</v>
      </c>
      <c r="BH220" s="92">
        <v>18500000</v>
      </c>
      <c r="BI220" s="92">
        <v>69949676</v>
      </c>
      <c r="BJ220" s="85" t="s">
        <v>920</v>
      </c>
      <c r="BK220" s="88">
        <v>23</v>
      </c>
      <c r="BL220" s="88">
        <v>23</v>
      </c>
      <c r="BM220" s="89">
        <v>4107200</v>
      </c>
      <c r="BN220" s="89">
        <v>0</v>
      </c>
      <c r="BO220" s="89">
        <v>8989884</v>
      </c>
      <c r="BP220" s="89">
        <v>800171.7</v>
      </c>
      <c r="BQ220" s="89">
        <v>0</v>
      </c>
      <c r="BR220" s="89">
        <v>2280979</v>
      </c>
      <c r="BS220" s="89">
        <v>0</v>
      </c>
      <c r="BT220" s="88">
        <v>50</v>
      </c>
      <c r="BU220" s="88">
        <v>23</v>
      </c>
      <c r="BV220" s="88">
        <v>100</v>
      </c>
      <c r="BW220" s="88">
        <v>23</v>
      </c>
      <c r="BX220" s="85" t="s">
        <v>912</v>
      </c>
      <c r="BY220" s="85" t="s">
        <v>912</v>
      </c>
      <c r="BZ220" s="86"/>
      <c r="CA220" s="86"/>
      <c r="CB220" s="86"/>
      <c r="CC220" s="86"/>
      <c r="CD220" s="86"/>
      <c r="CE220" s="86"/>
      <c r="CF220" s="86"/>
      <c r="CG220" s="86"/>
      <c r="CH220" s="86"/>
      <c r="CI220" s="86"/>
      <c r="CJ220" s="86"/>
      <c r="CK220" s="86"/>
      <c r="CL220" s="86"/>
      <c r="CM220" s="86"/>
      <c r="CN220" s="86"/>
      <c r="CO220" s="86"/>
      <c r="CP220" s="86"/>
      <c r="CQ220" s="86"/>
      <c r="CR220" s="86"/>
      <c r="CS220" s="86"/>
      <c r="CT220" s="86"/>
      <c r="CU220" s="86"/>
      <c r="CV220" s="86"/>
      <c r="CW220" s="86"/>
      <c r="CX220" s="86"/>
      <c r="CY220" s="86"/>
      <c r="CZ220" s="86"/>
      <c r="DA220" s="86"/>
      <c r="DB220" s="86"/>
      <c r="DC220" s="86"/>
    </row>
    <row r="221" spans="1:107" s="94" customFormat="1" ht="16.5" customHeight="1" x14ac:dyDescent="0.3">
      <c r="A221" s="98" t="s">
        <v>436</v>
      </c>
      <c r="B221" s="154" t="s">
        <v>725</v>
      </c>
      <c r="C221" s="98" t="s">
        <v>2730</v>
      </c>
      <c r="D221" s="99">
        <v>39814</v>
      </c>
      <c r="E221" s="99">
        <v>40359</v>
      </c>
      <c r="F221" s="98" t="s">
        <v>2731</v>
      </c>
      <c r="G221" s="98" t="s">
        <v>2731</v>
      </c>
      <c r="H221" s="98" t="s">
        <v>2732</v>
      </c>
      <c r="L221">
        <v>1998</v>
      </c>
      <c r="M221" s="87">
        <v>36150</v>
      </c>
      <c r="N221" s="100" t="s">
        <v>2733</v>
      </c>
      <c r="O221" s="100" t="s">
        <v>2734</v>
      </c>
      <c r="P221" s="100" t="s">
        <v>2735</v>
      </c>
      <c r="Q221" s="100" t="s">
        <v>1221</v>
      </c>
      <c r="R221" s="100" t="s">
        <v>1868</v>
      </c>
      <c r="S221" s="98" t="s">
        <v>2726</v>
      </c>
      <c r="T221" s="98" t="s">
        <v>2736</v>
      </c>
      <c r="U221" s="102" t="s">
        <v>2737</v>
      </c>
      <c r="V221" s="94" t="s">
        <v>941</v>
      </c>
      <c r="W221" s="98" t="s">
        <v>2738</v>
      </c>
      <c r="X221" s="98" t="s">
        <v>2739</v>
      </c>
      <c r="Y221" s="98" t="s">
        <v>1599</v>
      </c>
      <c r="Z221" s="98">
        <v>0</v>
      </c>
      <c r="AA221" s="98">
        <v>0</v>
      </c>
      <c r="AB221" s="98">
        <v>0</v>
      </c>
      <c r="AC221" s="98">
        <v>0</v>
      </c>
      <c r="AD221" s="98">
        <v>0</v>
      </c>
      <c r="AE221" s="98">
        <v>0</v>
      </c>
      <c r="AF221" s="98">
        <v>0</v>
      </c>
      <c r="AG221" s="103">
        <v>1311000</v>
      </c>
      <c r="AH221" s="99">
        <v>40359</v>
      </c>
      <c r="AI221" s="104">
        <v>15775000</v>
      </c>
      <c r="AJ221" s="104">
        <v>1182000</v>
      </c>
      <c r="AK221" s="104">
        <v>1323000</v>
      </c>
      <c r="AL221" s="103">
        <v>129000</v>
      </c>
      <c r="AM221" s="103">
        <v>0</v>
      </c>
      <c r="AN221" s="103">
        <v>0</v>
      </c>
      <c r="AO221" s="103">
        <v>0</v>
      </c>
      <c r="AP221" s="103">
        <v>0</v>
      </c>
      <c r="AQ221" s="103">
        <v>0</v>
      </c>
      <c r="AR221" s="103">
        <v>0</v>
      </c>
      <c r="AS221" s="103">
        <v>12922645</v>
      </c>
      <c r="AT221" s="103">
        <v>257645.53</v>
      </c>
      <c r="AU221" s="103">
        <v>14115000</v>
      </c>
      <c r="AV221" s="103">
        <v>1192000</v>
      </c>
      <c r="AW221" s="103">
        <v>13033000</v>
      </c>
      <c r="AX221" s="103">
        <v>1148000</v>
      </c>
      <c r="AY221" s="103">
        <v>0</v>
      </c>
      <c r="AZ221" s="103">
        <v>0</v>
      </c>
      <c r="BA221" s="103">
        <v>1010000</v>
      </c>
      <c r="BB221" s="103">
        <v>0</v>
      </c>
      <c r="BC221" s="103">
        <v>0</v>
      </c>
      <c r="BD221" s="103">
        <v>0</v>
      </c>
      <c r="BE221" s="103">
        <v>0</v>
      </c>
      <c r="BF221" s="103">
        <v>0</v>
      </c>
      <c r="BG221" s="103">
        <v>0</v>
      </c>
      <c r="BH221" s="105">
        <f>AI221+AK221</f>
        <v>17098000</v>
      </c>
      <c r="BI221" s="114">
        <v>52391000</v>
      </c>
      <c r="BJ221" s="98" t="s">
        <v>2740</v>
      </c>
      <c r="BK221" s="98">
        <v>23</v>
      </c>
      <c r="BL221" s="98">
        <v>23</v>
      </c>
      <c r="BM221" s="103">
        <v>2969650</v>
      </c>
      <c r="BN221" s="103">
        <v>20494000</v>
      </c>
      <c r="BP221" s="103">
        <v>15169</v>
      </c>
      <c r="BQ221" s="103">
        <v>2969650</v>
      </c>
      <c r="BT221" s="98">
        <v>100</v>
      </c>
      <c r="BU221" s="98">
        <v>23</v>
      </c>
      <c r="BV221" s="98">
        <v>100</v>
      </c>
      <c r="BW221" s="98">
        <v>23</v>
      </c>
      <c r="BZ221" s="94">
        <v>2011</v>
      </c>
    </row>
    <row r="222" spans="1:107" s="94" customFormat="1" ht="16.5" customHeight="1" x14ac:dyDescent="0.3">
      <c r="A222" s="85" t="s">
        <v>903</v>
      </c>
      <c r="B222" s="86" t="s">
        <v>903</v>
      </c>
      <c r="C222" s="86" t="s">
        <v>1712</v>
      </c>
      <c r="D222" s="87">
        <v>41821</v>
      </c>
      <c r="E222" s="87">
        <v>42156</v>
      </c>
      <c r="F222" s="85" t="s">
        <v>922</v>
      </c>
      <c r="G222" s="85" t="s">
        <v>923</v>
      </c>
      <c r="H222" s="85" t="s">
        <v>907</v>
      </c>
      <c r="I222" s="85" t="s">
        <v>1713</v>
      </c>
      <c r="J222" s="85" t="s">
        <v>1714</v>
      </c>
      <c r="K222" s="85" t="s">
        <v>984</v>
      </c>
      <c r="L222">
        <v>2005</v>
      </c>
      <c r="M222" s="87">
        <v>38565</v>
      </c>
      <c r="N222" s="88" t="s">
        <v>1715</v>
      </c>
      <c r="O222" s="88" t="s">
        <v>912</v>
      </c>
      <c r="P222" s="88" t="s">
        <v>912</v>
      </c>
      <c r="Q222" s="88" t="s">
        <v>947</v>
      </c>
      <c r="R222" s="88" t="s">
        <v>914</v>
      </c>
      <c r="S222" s="85" t="s">
        <v>928</v>
      </c>
      <c r="T222" s="85" t="s">
        <v>1716</v>
      </c>
      <c r="U222" s="85" t="s">
        <v>1050</v>
      </c>
      <c r="V222" s="85" t="s">
        <v>884</v>
      </c>
      <c r="W222" s="85" t="s">
        <v>931</v>
      </c>
      <c r="X222" s="85" t="s">
        <v>918</v>
      </c>
      <c r="Y222" s="85" t="s">
        <v>919</v>
      </c>
      <c r="Z222" s="88">
        <v>0</v>
      </c>
      <c r="AA222" s="88">
        <v>0</v>
      </c>
      <c r="AB222" s="88">
        <v>0</v>
      </c>
      <c r="AC222" s="88">
        <v>7</v>
      </c>
      <c r="AD222" s="88">
        <v>5</v>
      </c>
      <c r="AE222" s="88">
        <v>0</v>
      </c>
      <c r="AF222" s="88">
        <v>0</v>
      </c>
      <c r="AG222" s="89">
        <v>1579</v>
      </c>
      <c r="AH222" s="87">
        <v>42005</v>
      </c>
      <c r="AI222" s="90">
        <v>1164051</v>
      </c>
      <c r="AJ222" s="91">
        <v>1495</v>
      </c>
      <c r="AK222" s="90">
        <v>35262</v>
      </c>
      <c r="AL222" s="89">
        <v>84</v>
      </c>
      <c r="AM222" s="89">
        <v>0</v>
      </c>
      <c r="AN222" s="89">
        <v>0</v>
      </c>
      <c r="AO222" s="89">
        <v>0</v>
      </c>
      <c r="AP222" s="89">
        <v>0</v>
      </c>
      <c r="AQ222" s="89">
        <v>0</v>
      </c>
      <c r="AR222" s="89">
        <v>0</v>
      </c>
      <c r="AS222" s="89">
        <v>0</v>
      </c>
      <c r="AT222" s="89">
        <v>0</v>
      </c>
      <c r="AU222" s="89">
        <v>2361500</v>
      </c>
      <c r="AV222" s="89">
        <v>0</v>
      </c>
      <c r="AW222" s="89">
        <v>1157042</v>
      </c>
      <c r="AX222" s="89">
        <v>108916</v>
      </c>
      <c r="AY222" s="89">
        <v>0</v>
      </c>
      <c r="AZ222" s="89">
        <v>0</v>
      </c>
      <c r="BA222" s="89">
        <v>40692</v>
      </c>
      <c r="BB222" s="89">
        <v>7120</v>
      </c>
      <c r="BC222" s="89">
        <v>0</v>
      </c>
      <c r="BD222" s="89">
        <v>0</v>
      </c>
      <c r="BE222" s="89">
        <v>0</v>
      </c>
      <c r="BF222" s="89">
        <v>0</v>
      </c>
      <c r="BG222" s="89">
        <v>0</v>
      </c>
      <c r="BH222" s="92">
        <v>2330000</v>
      </c>
      <c r="BI222" s="92">
        <v>20930180</v>
      </c>
      <c r="BJ222" s="85" t="s">
        <v>920</v>
      </c>
      <c r="BK222" s="88">
        <v>23</v>
      </c>
      <c r="BL222" s="88">
        <v>13</v>
      </c>
      <c r="BM222" s="89">
        <v>497600</v>
      </c>
      <c r="BN222" s="89">
        <v>1362980</v>
      </c>
      <c r="BO222" s="89">
        <v>5198231</v>
      </c>
      <c r="BP222" s="89">
        <v>565.07000000000005</v>
      </c>
      <c r="BQ222" s="89">
        <v>31206</v>
      </c>
      <c r="BR222" s="89">
        <v>99399</v>
      </c>
      <c r="BS222" s="89">
        <v>346742</v>
      </c>
      <c r="BT222" s="88">
        <v>50</v>
      </c>
      <c r="BU222" s="88">
        <v>23</v>
      </c>
      <c r="BV222" s="88">
        <v>100</v>
      </c>
      <c r="BW222" s="88">
        <v>23</v>
      </c>
      <c r="BX222" s="85" t="s">
        <v>912</v>
      </c>
      <c r="BY222" s="85" t="s">
        <v>912</v>
      </c>
      <c r="BZ222" s="86"/>
      <c r="CA222" s="86"/>
      <c r="CB222" s="86"/>
      <c r="CC222" s="86"/>
      <c r="CD222" s="86"/>
      <c r="CE222" s="86"/>
      <c r="CF222" s="86"/>
      <c r="CG222" s="86"/>
      <c r="CH222" s="86"/>
      <c r="CI222" s="86"/>
      <c r="CJ222" s="86"/>
      <c r="CK222" s="86"/>
      <c r="CL222" s="86"/>
      <c r="CM222" s="86"/>
      <c r="CN222" s="86"/>
      <c r="CO222" s="86"/>
      <c r="CP222" s="86"/>
      <c r="CQ222" s="86"/>
      <c r="CR222" s="86"/>
      <c r="CS222" s="86"/>
      <c r="CT222" s="86"/>
      <c r="CU222" s="86"/>
      <c r="CV222" s="86"/>
      <c r="CW222" s="86"/>
      <c r="CX222" s="86"/>
      <c r="CY222" s="86"/>
      <c r="CZ222" s="86"/>
      <c r="DA222" s="86"/>
      <c r="DB222" s="86"/>
      <c r="DC222" s="86"/>
    </row>
    <row r="223" spans="1:107" s="94" customFormat="1" ht="16.5" customHeight="1" x14ac:dyDescent="0.3">
      <c r="A223" s="123" t="s">
        <v>443</v>
      </c>
      <c r="B223" s="94" t="s">
        <v>421</v>
      </c>
      <c r="C223" s="123" t="s">
        <v>1951</v>
      </c>
      <c r="D223" s="124">
        <v>40787</v>
      </c>
      <c r="E223" s="124">
        <v>41152</v>
      </c>
      <c r="F223" s="123" t="s">
        <v>1952</v>
      </c>
      <c r="G223" s="123" t="s">
        <v>1953</v>
      </c>
      <c r="H223" s="123" t="s">
        <v>1954</v>
      </c>
      <c r="I223" s="123" t="s">
        <v>912</v>
      </c>
      <c r="J223" s="123" t="s">
        <v>912</v>
      </c>
      <c r="K223" s="123" t="s">
        <v>912</v>
      </c>
      <c r="L223">
        <v>1992</v>
      </c>
      <c r="M223" s="87">
        <v>33926</v>
      </c>
      <c r="N223" s="125" t="s">
        <v>1955</v>
      </c>
      <c r="O223" s="125" t="s">
        <v>912</v>
      </c>
      <c r="P223" s="125" t="s">
        <v>912</v>
      </c>
      <c r="Q223" s="125" t="s">
        <v>1956</v>
      </c>
      <c r="R223" s="125" t="s">
        <v>1883</v>
      </c>
      <c r="S223" s="123" t="s">
        <v>1957</v>
      </c>
      <c r="T223" s="123" t="s">
        <v>1958</v>
      </c>
      <c r="U223" s="123" t="s">
        <v>1959</v>
      </c>
      <c r="V223" s="123" t="s">
        <v>825</v>
      </c>
      <c r="W223" s="123" t="s">
        <v>1176</v>
      </c>
      <c r="X223" s="123" t="s">
        <v>918</v>
      </c>
      <c r="Y223" s="123" t="s">
        <v>1960</v>
      </c>
      <c r="Z223" s="125">
        <v>0</v>
      </c>
      <c r="AA223" s="125">
        <v>0</v>
      </c>
      <c r="AB223" s="125">
        <v>0</v>
      </c>
      <c r="AC223" s="125">
        <v>0</v>
      </c>
      <c r="AD223" s="125">
        <v>0</v>
      </c>
      <c r="AE223" s="125">
        <v>0</v>
      </c>
      <c r="AF223" s="125">
        <v>0</v>
      </c>
      <c r="AG223" s="126">
        <v>73027.210000000006</v>
      </c>
      <c r="AH223" s="124">
        <v>41152</v>
      </c>
      <c r="AI223" s="126">
        <v>745447.26</v>
      </c>
      <c r="AJ223" s="126">
        <v>73027.210000000006</v>
      </c>
      <c r="AK223" s="126">
        <v>0</v>
      </c>
      <c r="AL223" s="126">
        <v>0</v>
      </c>
      <c r="AM223" s="126">
        <v>0</v>
      </c>
      <c r="AN223" s="126">
        <v>0</v>
      </c>
      <c r="AO223" s="126">
        <v>1274169</v>
      </c>
      <c r="AP223" s="126">
        <v>0</v>
      </c>
      <c r="AQ223" s="126">
        <v>0</v>
      </c>
      <c r="AR223" s="126">
        <v>0</v>
      </c>
      <c r="AS223" s="126">
        <v>0</v>
      </c>
      <c r="AT223" s="126">
        <v>0</v>
      </c>
      <c r="AU223" s="126">
        <v>0</v>
      </c>
      <c r="AV223" s="126">
        <v>0</v>
      </c>
      <c r="AW223" s="126">
        <v>745447.26</v>
      </c>
      <c r="AX223" s="126">
        <v>73027.210000000006</v>
      </c>
      <c r="AY223" s="126">
        <v>0</v>
      </c>
      <c r="AZ223" s="126">
        <v>0</v>
      </c>
      <c r="BA223" s="126">
        <v>0</v>
      </c>
      <c r="BB223" s="126">
        <v>0</v>
      </c>
      <c r="BC223" s="126">
        <v>0</v>
      </c>
      <c r="BD223" s="126">
        <v>0</v>
      </c>
      <c r="BE223" s="126">
        <v>0</v>
      </c>
      <c r="BF223" s="126">
        <v>0</v>
      </c>
      <c r="BG223" s="126">
        <v>0</v>
      </c>
      <c r="BH223" s="127"/>
      <c r="BI223" s="127"/>
      <c r="BJ223" s="123" t="s">
        <v>1961</v>
      </c>
      <c r="BK223" s="125">
        <v>20</v>
      </c>
      <c r="BL223" s="125">
        <v>1</v>
      </c>
      <c r="BM223" s="126">
        <v>3119260</v>
      </c>
      <c r="BN223" s="126">
        <v>1261946</v>
      </c>
      <c r="BO223" s="126">
        <v>4113880</v>
      </c>
      <c r="BP223" s="126">
        <v>0</v>
      </c>
      <c r="BQ223" s="126">
        <v>21352.11</v>
      </c>
      <c r="BR223" s="126">
        <v>0</v>
      </c>
      <c r="BS223" s="126">
        <v>781909.05</v>
      </c>
      <c r="BT223" s="125">
        <v>0</v>
      </c>
      <c r="BU223" s="127"/>
      <c r="BV223" s="125">
        <v>100</v>
      </c>
      <c r="BW223" s="125">
        <v>20</v>
      </c>
      <c r="BX223" s="123" t="s">
        <v>1962</v>
      </c>
      <c r="BY223" s="123" t="s">
        <v>912</v>
      </c>
      <c r="CA223" s="98"/>
      <c r="CB223" s="98"/>
    </row>
    <row r="224" spans="1:107" s="94" customFormat="1" ht="16.5" customHeight="1" x14ac:dyDescent="0.3">
      <c r="A224" s="85" t="s">
        <v>903</v>
      </c>
      <c r="B224" s="86" t="s">
        <v>903</v>
      </c>
      <c r="C224" s="86" t="s">
        <v>1717</v>
      </c>
      <c r="D224" s="87">
        <v>41821</v>
      </c>
      <c r="E224" s="87">
        <v>42156</v>
      </c>
      <c r="F224" s="85" t="s">
        <v>922</v>
      </c>
      <c r="G224" s="85" t="s">
        <v>958</v>
      </c>
      <c r="H224" s="85" t="s">
        <v>907</v>
      </c>
      <c r="I224" s="85" t="s">
        <v>1718</v>
      </c>
      <c r="J224" s="85" t="s">
        <v>1719</v>
      </c>
      <c r="K224" s="85" t="s">
        <v>1720</v>
      </c>
      <c r="L224">
        <v>2002</v>
      </c>
      <c r="M224" s="87">
        <v>37591</v>
      </c>
      <c r="N224" s="88" t="s">
        <v>1147</v>
      </c>
      <c r="O224" s="88" t="s">
        <v>912</v>
      </c>
      <c r="P224" s="88" t="s">
        <v>912</v>
      </c>
      <c r="Q224" s="88" t="s">
        <v>947</v>
      </c>
      <c r="R224" s="88" t="s">
        <v>914</v>
      </c>
      <c r="S224" s="85" t="s">
        <v>928</v>
      </c>
      <c r="T224" s="85" t="s">
        <v>1721</v>
      </c>
      <c r="U224" s="85" t="s">
        <v>1722</v>
      </c>
      <c r="V224" s="85" t="s">
        <v>825</v>
      </c>
      <c r="W224" s="85" t="s">
        <v>931</v>
      </c>
      <c r="X224" s="85" t="s">
        <v>918</v>
      </c>
      <c r="Y224" s="85" t="s">
        <v>965</v>
      </c>
      <c r="Z224" s="88">
        <v>0</v>
      </c>
      <c r="AA224" s="88">
        <v>0</v>
      </c>
      <c r="AB224" s="88">
        <v>0</v>
      </c>
      <c r="AC224" s="88">
        <v>76</v>
      </c>
      <c r="AD224" s="88">
        <v>60</v>
      </c>
      <c r="AE224" s="88">
        <v>0</v>
      </c>
      <c r="AF224" s="88">
        <v>0</v>
      </c>
      <c r="AG224" s="89">
        <v>1488</v>
      </c>
      <c r="AH224" s="87">
        <v>42005</v>
      </c>
      <c r="AI224" s="90">
        <v>162663</v>
      </c>
      <c r="AJ224" s="91">
        <v>398</v>
      </c>
      <c r="AK224" s="90">
        <v>632564</v>
      </c>
      <c r="AL224" s="89">
        <v>1090</v>
      </c>
      <c r="AM224" s="89">
        <v>0</v>
      </c>
      <c r="AN224" s="89">
        <v>0</v>
      </c>
      <c r="AO224" s="89">
        <v>0</v>
      </c>
      <c r="AP224" s="89">
        <v>0</v>
      </c>
      <c r="AQ224" s="89">
        <v>0</v>
      </c>
      <c r="AR224" s="89">
        <v>0</v>
      </c>
      <c r="AS224" s="89">
        <v>0</v>
      </c>
      <c r="AT224" s="89">
        <v>0</v>
      </c>
      <c r="AU224" s="89">
        <v>2444400</v>
      </c>
      <c r="AV224" s="89">
        <v>0</v>
      </c>
      <c r="AW224" s="89">
        <v>754549</v>
      </c>
      <c r="AX224" s="89">
        <v>103210</v>
      </c>
      <c r="AY224" s="89">
        <v>0</v>
      </c>
      <c r="AZ224" s="89">
        <v>0</v>
      </c>
      <c r="BA224" s="89">
        <v>39190</v>
      </c>
      <c r="BB224" s="89">
        <v>3919</v>
      </c>
      <c r="BC224" s="89">
        <v>0</v>
      </c>
      <c r="BD224" s="89">
        <v>0</v>
      </c>
      <c r="BE224" s="89">
        <v>0</v>
      </c>
      <c r="BF224" s="89">
        <v>0</v>
      </c>
      <c r="BG224" s="89">
        <v>0</v>
      </c>
      <c r="BH224" s="92">
        <v>1000000</v>
      </c>
      <c r="BI224" s="92">
        <v>3013650</v>
      </c>
      <c r="BJ224" s="85" t="s">
        <v>920</v>
      </c>
      <c r="BK224" s="88">
        <v>23</v>
      </c>
      <c r="BL224" s="88">
        <v>10</v>
      </c>
      <c r="BM224" s="89">
        <v>116820</v>
      </c>
      <c r="BN224" s="89">
        <v>221160</v>
      </c>
      <c r="BO224" s="89">
        <v>1806267</v>
      </c>
      <c r="BP224" s="89">
        <v>19733.93</v>
      </c>
      <c r="BQ224" s="89">
        <v>89608</v>
      </c>
      <c r="BR224" s="89">
        <v>343440</v>
      </c>
      <c r="BS224" s="89">
        <v>111964</v>
      </c>
      <c r="BT224" s="88">
        <v>50</v>
      </c>
      <c r="BU224" s="88">
        <v>23</v>
      </c>
      <c r="BV224" s="88">
        <v>100</v>
      </c>
      <c r="BW224" s="88">
        <v>23</v>
      </c>
      <c r="BX224" s="85" t="s">
        <v>912</v>
      </c>
      <c r="BY224" s="85" t="s">
        <v>912</v>
      </c>
      <c r="BZ224" s="86"/>
      <c r="CA224" s="86"/>
      <c r="CB224" s="86"/>
      <c r="CC224" s="86"/>
      <c r="CD224" s="86"/>
      <c r="CE224" s="86"/>
      <c r="CF224" s="86"/>
      <c r="CG224" s="86"/>
      <c r="CH224" s="86"/>
      <c r="CI224" s="86"/>
      <c r="CJ224" s="86"/>
      <c r="CK224" s="86"/>
      <c r="CL224" s="86"/>
      <c r="CM224" s="86"/>
      <c r="CN224" s="86"/>
      <c r="CO224" s="86"/>
      <c r="CP224" s="86"/>
      <c r="CQ224" s="86"/>
      <c r="CR224" s="86"/>
      <c r="CS224" s="86"/>
      <c r="CT224" s="86"/>
      <c r="CU224" s="86"/>
      <c r="CV224" s="86"/>
      <c r="CW224" s="86"/>
      <c r="CX224" s="86"/>
      <c r="CY224" s="86"/>
      <c r="CZ224" s="86"/>
      <c r="DA224" s="86"/>
      <c r="DB224" s="86"/>
      <c r="DC224" s="86"/>
    </row>
    <row r="225" spans="1:107" s="94" customFormat="1" ht="16.5" customHeight="1" x14ac:dyDescent="0.3">
      <c r="A225" s="85" t="s">
        <v>903</v>
      </c>
      <c r="B225" s="86" t="s">
        <v>903</v>
      </c>
      <c r="C225" s="86" t="s">
        <v>1723</v>
      </c>
      <c r="D225" s="87">
        <v>41821</v>
      </c>
      <c r="E225" s="87">
        <v>42156</v>
      </c>
      <c r="F225" s="85" t="s">
        <v>905</v>
      </c>
      <c r="G225" s="85" t="s">
        <v>906</v>
      </c>
      <c r="H225" s="85" t="s">
        <v>907</v>
      </c>
      <c r="I225" s="85" t="s">
        <v>1724</v>
      </c>
      <c r="J225" s="85" t="s">
        <v>912</v>
      </c>
      <c r="K225" s="85" t="s">
        <v>945</v>
      </c>
      <c r="L225">
        <v>2004</v>
      </c>
      <c r="M225" s="87">
        <v>38200</v>
      </c>
      <c r="N225" s="88" t="s">
        <v>1725</v>
      </c>
      <c r="O225" s="88" t="s">
        <v>912</v>
      </c>
      <c r="P225" s="88" t="s">
        <v>912</v>
      </c>
      <c r="Q225" s="88" t="s">
        <v>1041</v>
      </c>
      <c r="R225" s="88" t="s">
        <v>914</v>
      </c>
      <c r="S225" s="85" t="s">
        <v>903</v>
      </c>
      <c r="T225" s="85" t="s">
        <v>1726</v>
      </c>
      <c r="U225" s="85" t="s">
        <v>1727</v>
      </c>
      <c r="V225" s="85" t="s">
        <v>884</v>
      </c>
      <c r="W225" s="85" t="s">
        <v>931</v>
      </c>
      <c r="X225" s="85" t="s">
        <v>918</v>
      </c>
      <c r="Y225" s="85" t="s">
        <v>919</v>
      </c>
      <c r="Z225" s="88">
        <v>0</v>
      </c>
      <c r="AA225" s="88">
        <v>0</v>
      </c>
      <c r="AB225" s="88">
        <v>0</v>
      </c>
      <c r="AC225" s="88">
        <v>170</v>
      </c>
      <c r="AD225" s="88">
        <v>120</v>
      </c>
      <c r="AE225" s="88">
        <v>0</v>
      </c>
      <c r="AF225" s="88">
        <v>0</v>
      </c>
      <c r="AG225" s="89">
        <v>0</v>
      </c>
      <c r="AH225" s="87">
        <v>42005</v>
      </c>
      <c r="AI225" s="90">
        <v>2661126</v>
      </c>
      <c r="AJ225" s="91">
        <v>0</v>
      </c>
      <c r="AK225" s="90">
        <v>262212</v>
      </c>
      <c r="AL225" s="89">
        <v>0</v>
      </c>
      <c r="AM225" s="89">
        <v>0</v>
      </c>
      <c r="AN225" s="89">
        <v>0</v>
      </c>
      <c r="AO225" s="89">
        <v>0</v>
      </c>
      <c r="AP225" s="89">
        <v>0</v>
      </c>
      <c r="AQ225" s="89">
        <v>0</v>
      </c>
      <c r="AR225" s="89">
        <v>0</v>
      </c>
      <c r="AS225" s="89">
        <v>0</v>
      </c>
      <c r="AT225" s="89">
        <v>0</v>
      </c>
      <c r="AU225" s="89">
        <v>6348500</v>
      </c>
      <c r="AV225" s="89">
        <v>0</v>
      </c>
      <c r="AW225" s="89">
        <v>2772295</v>
      </c>
      <c r="AX225" s="89">
        <v>309023</v>
      </c>
      <c r="AY225" s="89">
        <v>0</v>
      </c>
      <c r="AZ225" s="89">
        <v>0</v>
      </c>
      <c r="BA225" s="89">
        <v>151040</v>
      </c>
      <c r="BB225" s="89">
        <v>23140</v>
      </c>
      <c r="BC225" s="89">
        <v>0</v>
      </c>
      <c r="BD225" s="89">
        <v>0</v>
      </c>
      <c r="BE225" s="89">
        <v>0</v>
      </c>
      <c r="BF225" s="89">
        <v>0</v>
      </c>
      <c r="BG225" s="89">
        <v>0</v>
      </c>
      <c r="BH225" s="92">
        <v>6100000</v>
      </c>
      <c r="BI225" s="92">
        <v>53495200</v>
      </c>
      <c r="BJ225" s="85" t="s">
        <v>920</v>
      </c>
      <c r="BK225" s="88">
        <v>0</v>
      </c>
      <c r="BL225" s="88">
        <v>0</v>
      </c>
      <c r="BM225" s="89">
        <v>569900</v>
      </c>
      <c r="BN225" s="89">
        <v>3606320</v>
      </c>
      <c r="BO225" s="89">
        <v>9625190</v>
      </c>
      <c r="BP225" s="89">
        <v>7392.06</v>
      </c>
      <c r="BQ225" s="89">
        <v>40215</v>
      </c>
      <c r="BR225" s="89">
        <v>234105</v>
      </c>
      <c r="BS225" s="89">
        <v>639311</v>
      </c>
      <c r="BT225" s="88">
        <v>50</v>
      </c>
      <c r="BU225" s="88">
        <v>23</v>
      </c>
      <c r="BV225" s="88">
        <v>100</v>
      </c>
      <c r="BW225" s="88">
        <v>23</v>
      </c>
      <c r="BX225" s="85" t="s">
        <v>912</v>
      </c>
      <c r="BY225" s="85" t="s">
        <v>912</v>
      </c>
      <c r="BZ225" s="86"/>
      <c r="CA225" s="86"/>
      <c r="CB225" s="86"/>
      <c r="CC225" s="86"/>
      <c r="CD225" s="86"/>
      <c r="CE225" s="86"/>
      <c r="CF225" s="86"/>
      <c r="CG225" s="86"/>
      <c r="CH225" s="86"/>
      <c r="CI225" s="86"/>
      <c r="CJ225" s="86"/>
      <c r="CK225" s="86"/>
      <c r="CL225" s="86"/>
      <c r="CM225" s="86"/>
      <c r="CN225" s="86"/>
      <c r="CO225" s="86"/>
      <c r="CP225" s="86"/>
      <c r="CQ225" s="86"/>
      <c r="CR225" s="86"/>
      <c r="CS225" s="86"/>
      <c r="CT225" s="86"/>
      <c r="CU225" s="86"/>
      <c r="CV225" s="86"/>
      <c r="CW225" s="86"/>
      <c r="CX225" s="86"/>
      <c r="CY225" s="86"/>
      <c r="CZ225" s="86"/>
      <c r="DA225" s="86"/>
      <c r="DB225" s="86"/>
      <c r="DC225" s="86"/>
    </row>
    <row r="226" spans="1:107" s="94" customFormat="1" ht="16.5" customHeight="1" x14ac:dyDescent="0.3">
      <c r="A226" s="85" t="s">
        <v>903</v>
      </c>
      <c r="B226" s="86" t="s">
        <v>903</v>
      </c>
      <c r="C226" s="86" t="s">
        <v>1728</v>
      </c>
      <c r="D226" s="87">
        <v>41821</v>
      </c>
      <c r="E226" s="87">
        <v>42156</v>
      </c>
      <c r="F226" s="85" t="s">
        <v>905</v>
      </c>
      <c r="G226" s="85" t="s">
        <v>906</v>
      </c>
      <c r="H226" s="85" t="s">
        <v>907</v>
      </c>
      <c r="I226" s="85" t="s">
        <v>1297</v>
      </c>
      <c r="J226" s="85" t="s">
        <v>912</v>
      </c>
      <c r="K226" s="85" t="s">
        <v>912</v>
      </c>
      <c r="L226">
        <v>2004</v>
      </c>
      <c r="M226" s="87">
        <v>38322</v>
      </c>
      <c r="N226" s="88" t="s">
        <v>1729</v>
      </c>
      <c r="O226" s="88" t="s">
        <v>912</v>
      </c>
      <c r="P226" s="88" t="s">
        <v>912</v>
      </c>
      <c r="Q226" s="88" t="s">
        <v>947</v>
      </c>
      <c r="R226" s="88" t="s">
        <v>914</v>
      </c>
      <c r="S226" s="85" t="s">
        <v>903</v>
      </c>
      <c r="T226" s="85" t="s">
        <v>1730</v>
      </c>
      <c r="U226" s="85" t="s">
        <v>1731</v>
      </c>
      <c r="V226" s="85" t="s">
        <v>884</v>
      </c>
      <c r="W226" s="85" t="s">
        <v>931</v>
      </c>
      <c r="X226" s="85" t="s">
        <v>918</v>
      </c>
      <c r="Y226" s="85" t="s">
        <v>919</v>
      </c>
      <c r="Z226" s="88">
        <v>0</v>
      </c>
      <c r="AA226" s="88">
        <v>0</v>
      </c>
      <c r="AB226" s="88">
        <v>0</v>
      </c>
      <c r="AC226" s="88">
        <v>64</v>
      </c>
      <c r="AD226" s="88">
        <v>42</v>
      </c>
      <c r="AE226" s="88">
        <v>0</v>
      </c>
      <c r="AF226" s="88">
        <v>30</v>
      </c>
      <c r="AG226" s="89">
        <v>274039</v>
      </c>
      <c r="AH226" s="87">
        <v>42005</v>
      </c>
      <c r="AI226" s="90">
        <v>2949237</v>
      </c>
      <c r="AJ226" s="91">
        <v>274044</v>
      </c>
      <c r="AK226" s="90">
        <v>512060</v>
      </c>
      <c r="AL226" s="89">
        <v>0</v>
      </c>
      <c r="AM226" s="89">
        <v>0</v>
      </c>
      <c r="AN226" s="89">
        <v>0</v>
      </c>
      <c r="AO226" s="89">
        <v>0</v>
      </c>
      <c r="AP226" s="89">
        <v>0</v>
      </c>
      <c r="AQ226" s="89">
        <v>0</v>
      </c>
      <c r="AR226" s="89">
        <v>0</v>
      </c>
      <c r="AS226" s="89">
        <v>0</v>
      </c>
      <c r="AT226" s="89">
        <v>0</v>
      </c>
      <c r="AU226" s="89">
        <v>7997521</v>
      </c>
      <c r="AV226" s="89">
        <v>0</v>
      </c>
      <c r="AW226" s="89">
        <v>3578267</v>
      </c>
      <c r="AX226" s="89">
        <v>341626</v>
      </c>
      <c r="AY226" s="89">
        <v>0</v>
      </c>
      <c r="AZ226" s="89">
        <v>0</v>
      </c>
      <c r="BA226" s="89">
        <v>252974</v>
      </c>
      <c r="BB226" s="89">
        <v>24934</v>
      </c>
      <c r="BC226" s="89">
        <v>0</v>
      </c>
      <c r="BD226" s="89">
        <v>0</v>
      </c>
      <c r="BE226" s="89">
        <v>0</v>
      </c>
      <c r="BF226" s="89">
        <v>0</v>
      </c>
      <c r="BG226" s="89">
        <v>0</v>
      </c>
      <c r="BH226" s="92">
        <v>7300000</v>
      </c>
      <c r="BI226" s="92">
        <v>60280847</v>
      </c>
      <c r="BJ226" s="85" t="s">
        <v>920</v>
      </c>
      <c r="BK226" s="88">
        <v>23</v>
      </c>
      <c r="BL226" s="88">
        <v>12</v>
      </c>
      <c r="BM226" s="89">
        <v>672050</v>
      </c>
      <c r="BN226" s="89">
        <v>4403470</v>
      </c>
      <c r="BO226" s="89">
        <v>16891904</v>
      </c>
      <c r="BP226" s="89">
        <v>100630.04</v>
      </c>
      <c r="BQ226" s="89">
        <v>37702</v>
      </c>
      <c r="BR226" s="89">
        <v>107584</v>
      </c>
      <c r="BS226" s="89">
        <v>1076295</v>
      </c>
      <c r="BT226" s="88">
        <v>50</v>
      </c>
      <c r="BU226" s="88">
        <v>23</v>
      </c>
      <c r="BV226" s="88">
        <v>100</v>
      </c>
      <c r="BW226" s="88">
        <v>23</v>
      </c>
      <c r="BX226" s="85" t="s">
        <v>912</v>
      </c>
      <c r="BY226" s="85" t="s">
        <v>912</v>
      </c>
      <c r="BZ226" s="86"/>
      <c r="CA226" s="86"/>
      <c r="CB226" s="86"/>
      <c r="CC226" s="86"/>
      <c r="CD226" s="86"/>
      <c r="CE226" s="86"/>
      <c r="CF226" s="86"/>
      <c r="CG226" s="86"/>
      <c r="CH226" s="86"/>
      <c r="CI226" s="86"/>
      <c r="CJ226" s="86"/>
      <c r="CK226" s="86"/>
      <c r="CL226" s="86"/>
      <c r="CM226" s="86"/>
      <c r="CN226" s="86"/>
      <c r="CO226" s="86"/>
      <c r="CP226" s="86"/>
      <c r="CQ226" s="86"/>
      <c r="CR226" s="86"/>
      <c r="CS226" s="86"/>
      <c r="CT226" s="86"/>
      <c r="CU226" s="86"/>
      <c r="CV226" s="86"/>
      <c r="CW226" s="86"/>
      <c r="CX226" s="86"/>
      <c r="CY226" s="86"/>
      <c r="CZ226" s="86"/>
      <c r="DA226" s="86"/>
      <c r="DB226" s="86"/>
      <c r="DC226" s="86"/>
    </row>
    <row r="227" spans="1:107" s="94" customFormat="1" ht="16.5" customHeight="1" x14ac:dyDescent="0.3">
      <c r="A227" s="123" t="s">
        <v>485</v>
      </c>
      <c r="B227" s="86" t="s">
        <v>725</v>
      </c>
      <c r="C227" s="123" t="s">
        <v>2221</v>
      </c>
      <c r="D227" s="124">
        <v>41183</v>
      </c>
      <c r="E227" s="124">
        <v>41547</v>
      </c>
      <c r="F227" s="123" t="s">
        <v>2222</v>
      </c>
      <c r="G227" s="123" t="s">
        <v>2223</v>
      </c>
      <c r="H227" s="123" t="s">
        <v>2224</v>
      </c>
      <c r="I227" s="123" t="s">
        <v>2225</v>
      </c>
      <c r="J227" s="123" t="s">
        <v>2226</v>
      </c>
      <c r="K227" s="123" t="s">
        <v>1815</v>
      </c>
      <c r="L227">
        <v>2007</v>
      </c>
      <c r="M227" s="87">
        <v>39318</v>
      </c>
      <c r="N227" s="125" t="s">
        <v>2227</v>
      </c>
      <c r="O227" s="125" t="s">
        <v>2228</v>
      </c>
      <c r="P227" s="125" t="s">
        <v>912</v>
      </c>
      <c r="Q227" s="125" t="s">
        <v>2229</v>
      </c>
      <c r="R227" s="125" t="s">
        <v>1456</v>
      </c>
      <c r="S227" s="123" t="s">
        <v>2230</v>
      </c>
      <c r="T227" s="123" t="s">
        <v>2231</v>
      </c>
      <c r="U227" s="123" t="s">
        <v>2232</v>
      </c>
      <c r="V227" s="123" t="s">
        <v>681</v>
      </c>
      <c r="W227" s="123" t="s">
        <v>2233</v>
      </c>
      <c r="X227" s="123" t="s">
        <v>918</v>
      </c>
      <c r="Y227" s="123" t="s">
        <v>2234</v>
      </c>
      <c r="Z227" s="125">
        <v>0</v>
      </c>
      <c r="AA227" s="125">
        <v>0</v>
      </c>
      <c r="AB227" s="125">
        <v>0</v>
      </c>
      <c r="AC227" s="125">
        <v>0</v>
      </c>
      <c r="AD227" s="125">
        <v>0</v>
      </c>
      <c r="AE227" s="125">
        <v>117</v>
      </c>
      <c r="AF227" s="125">
        <v>117</v>
      </c>
      <c r="AG227" s="126">
        <v>0</v>
      </c>
      <c r="AH227" s="124">
        <v>41547</v>
      </c>
      <c r="AI227" s="146">
        <v>331653.93000000005</v>
      </c>
      <c r="AJ227" s="126">
        <v>0</v>
      </c>
      <c r="AK227" s="126">
        <v>1992573.8</v>
      </c>
      <c r="AL227" s="126">
        <v>0</v>
      </c>
      <c r="AM227" s="126">
        <v>0</v>
      </c>
      <c r="AN227" s="126">
        <v>0</v>
      </c>
      <c r="AO227" s="126">
        <v>92891</v>
      </c>
      <c r="AP227" s="126">
        <v>0</v>
      </c>
      <c r="AQ227" s="126">
        <v>0</v>
      </c>
      <c r="AR227" s="126">
        <v>0</v>
      </c>
      <c r="AS227" s="126">
        <v>1625766.54</v>
      </c>
      <c r="AT227" s="126">
        <v>0</v>
      </c>
      <c r="AU227" s="126">
        <v>237649.73</v>
      </c>
      <c r="AV227" s="126">
        <v>11544</v>
      </c>
      <c r="AW227" s="126">
        <v>2682030.83</v>
      </c>
      <c r="AX227" s="126">
        <v>256893.33</v>
      </c>
      <c r="AY227" s="126">
        <v>1444854.05</v>
      </c>
      <c r="AZ227" s="126">
        <v>0</v>
      </c>
      <c r="BA227" s="126">
        <v>15000</v>
      </c>
      <c r="BB227" s="126">
        <v>7500</v>
      </c>
      <c r="BC227" s="126">
        <v>300000</v>
      </c>
      <c r="BD227" s="126">
        <v>1000000</v>
      </c>
      <c r="BE227" s="126">
        <v>250000</v>
      </c>
      <c r="BF227" s="126">
        <v>450000</v>
      </c>
      <c r="BG227" s="126">
        <v>0</v>
      </c>
      <c r="BH227" s="126">
        <v>2000000</v>
      </c>
      <c r="BI227" s="126">
        <v>2350000</v>
      </c>
      <c r="BJ227" s="123" t="s">
        <v>2235</v>
      </c>
      <c r="BK227" s="125">
        <v>20</v>
      </c>
      <c r="BL227" s="125">
        <v>7</v>
      </c>
      <c r="BM227" s="126">
        <v>3578280</v>
      </c>
      <c r="BN227" s="126">
        <v>780980</v>
      </c>
      <c r="BO227" s="126">
        <v>4359260</v>
      </c>
      <c r="BP227" s="126">
        <v>63500</v>
      </c>
      <c r="BQ227" s="126">
        <v>208492.06</v>
      </c>
      <c r="BR227" s="126">
        <v>108917</v>
      </c>
      <c r="BS227" s="126">
        <v>47014.8</v>
      </c>
      <c r="BT227" s="125">
        <v>50</v>
      </c>
      <c r="BU227" s="125">
        <v>23</v>
      </c>
      <c r="BV227" s="125">
        <v>0</v>
      </c>
      <c r="BW227" s="125">
        <v>0</v>
      </c>
      <c r="BX227" s="123" t="s">
        <v>912</v>
      </c>
      <c r="BY227" s="123" t="s">
        <v>912</v>
      </c>
      <c r="BZ227" s="86"/>
      <c r="CA227" s="86"/>
      <c r="CB227" s="86"/>
      <c r="CC227" s="86"/>
      <c r="CD227" s="86"/>
      <c r="CE227" s="86"/>
      <c r="CF227" s="86"/>
      <c r="CG227" s="86"/>
      <c r="CH227" s="86"/>
      <c r="CI227" s="86"/>
      <c r="CJ227" s="86"/>
      <c r="CK227" s="86"/>
      <c r="CL227" s="86"/>
      <c r="CM227" s="86"/>
      <c r="CN227" s="86"/>
      <c r="CO227" s="86"/>
      <c r="CP227" s="86"/>
      <c r="CQ227" s="86"/>
      <c r="CR227" s="86"/>
      <c r="CS227" s="86"/>
      <c r="CT227" s="86"/>
      <c r="CU227" s="86"/>
      <c r="CV227" s="86"/>
      <c r="CW227" s="86"/>
      <c r="CX227" s="86"/>
      <c r="CY227" s="86"/>
      <c r="CZ227" s="86"/>
      <c r="DA227" s="86"/>
      <c r="DB227" s="86"/>
      <c r="DC227" s="86"/>
    </row>
    <row r="228" spans="1:107" ht="16.5" customHeight="1" x14ac:dyDescent="0.3">
      <c r="A228" s="123" t="s">
        <v>637</v>
      </c>
      <c r="B228" s="86" t="s">
        <v>725</v>
      </c>
      <c r="C228" s="123" t="s">
        <v>2082</v>
      </c>
      <c r="D228" s="124">
        <v>41091</v>
      </c>
      <c r="E228" s="124">
        <v>41455</v>
      </c>
      <c r="F228" s="123" t="s">
        <v>2062</v>
      </c>
      <c r="G228" s="123" t="s">
        <v>2063</v>
      </c>
      <c r="H228" s="123" t="s">
        <v>2064</v>
      </c>
      <c r="I228" s="123" t="s">
        <v>2083</v>
      </c>
      <c r="J228" s="123" t="s">
        <v>2084</v>
      </c>
      <c r="K228" s="123" t="s">
        <v>2085</v>
      </c>
      <c r="L228">
        <v>1997</v>
      </c>
      <c r="M228" s="87">
        <v>35708</v>
      </c>
      <c r="N228" s="125" t="s">
        <v>2086</v>
      </c>
      <c r="O228" s="125" t="s">
        <v>912</v>
      </c>
      <c r="P228" s="125" t="s">
        <v>912</v>
      </c>
      <c r="Q228" s="125" t="s">
        <v>2087</v>
      </c>
      <c r="R228" s="125" t="s">
        <v>2088</v>
      </c>
      <c r="S228" s="123" t="s">
        <v>2071</v>
      </c>
      <c r="T228" s="123" t="s">
        <v>2089</v>
      </c>
      <c r="U228" s="123" t="s">
        <v>2090</v>
      </c>
      <c r="V228" s="123" t="s">
        <v>681</v>
      </c>
      <c r="W228" s="123" t="s">
        <v>1081</v>
      </c>
      <c r="X228" s="123" t="s">
        <v>918</v>
      </c>
      <c r="Y228" s="123" t="s">
        <v>2091</v>
      </c>
      <c r="Z228" s="125">
        <v>0</v>
      </c>
      <c r="AA228" s="125">
        <v>0</v>
      </c>
      <c r="AB228" s="125">
        <v>0</v>
      </c>
      <c r="AC228" s="125">
        <v>300</v>
      </c>
      <c r="AD228" s="125">
        <v>300</v>
      </c>
      <c r="AE228" s="125">
        <v>300</v>
      </c>
      <c r="AF228" s="125">
        <v>300</v>
      </c>
      <c r="AG228" s="126">
        <v>0</v>
      </c>
      <c r="AH228" s="124">
        <v>41455</v>
      </c>
      <c r="AI228" s="126">
        <v>3849418.39</v>
      </c>
      <c r="AJ228" s="126">
        <v>0</v>
      </c>
      <c r="AK228" s="126">
        <v>6855242.6399999997</v>
      </c>
      <c r="AL228" s="126">
        <v>0</v>
      </c>
      <c r="AM228" s="126">
        <v>0</v>
      </c>
      <c r="AN228" s="126">
        <v>0</v>
      </c>
      <c r="AO228" s="126">
        <v>0</v>
      </c>
      <c r="AP228" s="126">
        <v>0</v>
      </c>
      <c r="AQ228" s="126">
        <v>0</v>
      </c>
      <c r="AR228" s="126">
        <v>0</v>
      </c>
      <c r="AS228" s="126">
        <v>10704661.029999999</v>
      </c>
      <c r="AT228" s="126">
        <v>373172.71</v>
      </c>
      <c r="AU228" s="126">
        <v>0</v>
      </c>
      <c r="AV228" s="126">
        <v>0</v>
      </c>
      <c r="AW228" s="126">
        <v>10704661.029999999</v>
      </c>
      <c r="AX228" s="126">
        <v>373172.71</v>
      </c>
      <c r="AY228" s="126">
        <v>0</v>
      </c>
      <c r="AZ228" s="126">
        <v>0</v>
      </c>
      <c r="BA228" s="126">
        <v>0</v>
      </c>
      <c r="BB228" s="126">
        <v>0</v>
      </c>
      <c r="BC228" s="126">
        <v>0</v>
      </c>
      <c r="BD228" s="126">
        <v>0</v>
      </c>
      <c r="BE228" s="126">
        <v>0</v>
      </c>
      <c r="BF228" s="126">
        <v>0</v>
      </c>
      <c r="BG228" s="126">
        <v>0</v>
      </c>
      <c r="BH228" s="126">
        <v>0</v>
      </c>
      <c r="BI228" s="126">
        <v>37000000</v>
      </c>
      <c r="BJ228" s="123" t="s">
        <v>2074</v>
      </c>
      <c r="BK228" s="125">
        <v>15</v>
      </c>
      <c r="BL228" s="125">
        <v>15</v>
      </c>
      <c r="BM228" s="126">
        <v>1235780</v>
      </c>
      <c r="BN228" s="126">
        <v>4923850</v>
      </c>
      <c r="BO228" s="126">
        <v>7296000</v>
      </c>
      <c r="BP228" s="126">
        <v>110271</v>
      </c>
      <c r="BQ228" s="126">
        <v>63167</v>
      </c>
      <c r="BR228" s="126">
        <v>500000</v>
      </c>
      <c r="BS228" s="126">
        <v>400000</v>
      </c>
      <c r="BT228" s="125">
        <v>50</v>
      </c>
      <c r="BU228" s="125">
        <v>15</v>
      </c>
      <c r="BV228" s="125">
        <v>100</v>
      </c>
      <c r="BW228" s="125">
        <v>15</v>
      </c>
      <c r="BX228" s="123" t="s">
        <v>912</v>
      </c>
      <c r="BY228" s="123" t="s">
        <v>912</v>
      </c>
    </row>
    <row r="229" spans="1:107" ht="16.5" customHeight="1" x14ac:dyDescent="0.3">
      <c r="A229" s="85" t="s">
        <v>421</v>
      </c>
      <c r="B229" s="86" t="s">
        <v>421</v>
      </c>
      <c r="C229" s="86" t="s">
        <v>1963</v>
      </c>
      <c r="D229" s="87">
        <v>41640</v>
      </c>
      <c r="E229" s="87">
        <v>41974</v>
      </c>
      <c r="F229" s="85" t="s">
        <v>1876</v>
      </c>
      <c r="G229" s="85" t="s">
        <v>1877</v>
      </c>
      <c r="H229" s="85" t="s">
        <v>1878</v>
      </c>
      <c r="I229" s="85" t="s">
        <v>1964</v>
      </c>
      <c r="J229" s="85" t="s">
        <v>1965</v>
      </c>
      <c r="K229" s="85" t="s">
        <v>1453</v>
      </c>
      <c r="L229">
        <v>2012</v>
      </c>
      <c r="M229" s="87">
        <v>41061</v>
      </c>
      <c r="N229" s="88" t="s">
        <v>1966</v>
      </c>
      <c r="O229" s="88" t="s">
        <v>1140</v>
      </c>
      <c r="P229" s="88" t="s">
        <v>1967</v>
      </c>
      <c r="Q229" s="88" t="s">
        <v>1114</v>
      </c>
      <c r="R229" s="88" t="s">
        <v>1883</v>
      </c>
      <c r="S229" s="85" t="s">
        <v>1968</v>
      </c>
      <c r="T229" s="85" t="s">
        <v>1969</v>
      </c>
      <c r="U229" s="85" t="s">
        <v>1970</v>
      </c>
      <c r="V229" s="85" t="s">
        <v>681</v>
      </c>
      <c r="W229" s="85" t="s">
        <v>917</v>
      </c>
      <c r="X229" s="85" t="s">
        <v>918</v>
      </c>
      <c r="Y229" s="85" t="s">
        <v>1135</v>
      </c>
      <c r="Z229" s="88">
        <v>0</v>
      </c>
      <c r="AA229" s="88">
        <v>0</v>
      </c>
      <c r="AB229" s="88">
        <v>0</v>
      </c>
      <c r="AC229" s="88">
        <v>0</v>
      </c>
      <c r="AD229" s="88">
        <v>0</v>
      </c>
      <c r="AE229" s="88">
        <v>0</v>
      </c>
      <c r="AF229" s="88">
        <v>0</v>
      </c>
      <c r="AG229" s="89">
        <v>30664</v>
      </c>
      <c r="AH229" s="87">
        <v>42005</v>
      </c>
      <c r="AI229" s="90">
        <v>0</v>
      </c>
      <c r="AJ229" s="91">
        <v>0</v>
      </c>
      <c r="AK229" s="90">
        <v>75697</v>
      </c>
      <c r="AL229" s="89">
        <v>30664</v>
      </c>
      <c r="AM229" s="89">
        <v>0</v>
      </c>
      <c r="AN229" s="89">
        <v>0</v>
      </c>
      <c r="AO229" s="89">
        <v>0</v>
      </c>
      <c r="AP229" s="89">
        <v>0</v>
      </c>
      <c r="AQ229" s="89">
        <v>0</v>
      </c>
      <c r="AR229" s="89">
        <v>0</v>
      </c>
      <c r="AS229" s="89">
        <v>0</v>
      </c>
      <c r="AT229" s="89">
        <v>0</v>
      </c>
      <c r="AU229" s="89">
        <v>0</v>
      </c>
      <c r="AV229" s="89">
        <v>0</v>
      </c>
      <c r="AW229" s="89">
        <v>0</v>
      </c>
      <c r="AX229" s="89">
        <v>0</v>
      </c>
      <c r="AY229" s="89">
        <v>0</v>
      </c>
      <c r="AZ229" s="89">
        <v>0</v>
      </c>
      <c r="BA229" s="89">
        <v>109065</v>
      </c>
      <c r="BB229" s="89">
        <v>0</v>
      </c>
      <c r="BC229" s="89">
        <v>7300000</v>
      </c>
      <c r="BD229" s="89">
        <v>1300000</v>
      </c>
      <c r="BE229" s="89">
        <v>1500000</v>
      </c>
      <c r="BF229" s="89">
        <v>100000</v>
      </c>
      <c r="BG229" s="89">
        <v>300000</v>
      </c>
      <c r="BH229" s="92">
        <v>10500000</v>
      </c>
      <c r="BI229" s="92">
        <v>28850000</v>
      </c>
      <c r="BJ229" s="85" t="s">
        <v>920</v>
      </c>
      <c r="BK229" s="88">
        <v>23</v>
      </c>
      <c r="BL229" s="88">
        <v>23</v>
      </c>
      <c r="BM229" s="89">
        <v>99184</v>
      </c>
      <c r="BN229" s="89">
        <v>99184</v>
      </c>
      <c r="BO229" s="89">
        <v>7308100</v>
      </c>
      <c r="BP229" s="89">
        <v>161398</v>
      </c>
      <c r="BQ229" s="89">
        <v>445490</v>
      </c>
      <c r="BR229" s="89">
        <v>3260000</v>
      </c>
      <c r="BS229" s="89">
        <v>2980000</v>
      </c>
      <c r="BT229" s="88">
        <v>80</v>
      </c>
      <c r="BU229" s="88">
        <v>23</v>
      </c>
      <c r="BV229" s="88">
        <v>100</v>
      </c>
      <c r="BW229" s="88">
        <v>23</v>
      </c>
      <c r="BX229" s="85" t="s">
        <v>912</v>
      </c>
      <c r="BY229" s="85" t="s">
        <v>912</v>
      </c>
    </row>
    <row r="230" spans="1:107" s="94" customFormat="1" ht="16.5" customHeight="1" x14ac:dyDescent="0.3">
      <c r="A230" s="141" t="s">
        <v>740</v>
      </c>
      <c r="B230" s="94" t="s">
        <v>725</v>
      </c>
      <c r="C230" s="141" t="s">
        <v>2266</v>
      </c>
      <c r="D230" s="142">
        <v>38353</v>
      </c>
      <c r="E230" s="142">
        <v>38625</v>
      </c>
      <c r="F230" s="141" t="s">
        <v>2252</v>
      </c>
      <c r="G230" s="141" t="s">
        <v>2253</v>
      </c>
      <c r="H230" s="141" t="s">
        <v>2133</v>
      </c>
      <c r="I230" s="141" t="s">
        <v>2267</v>
      </c>
      <c r="J230" s="86"/>
      <c r="K230" s="86"/>
      <c r="L230">
        <v>1997</v>
      </c>
      <c r="M230" s="87">
        <v>35675</v>
      </c>
      <c r="N230" s="143" t="s">
        <v>2268</v>
      </c>
      <c r="O230" s="96"/>
      <c r="P230" s="96"/>
      <c r="Q230" s="143" t="s">
        <v>2097</v>
      </c>
      <c r="R230" s="143" t="s">
        <v>1760</v>
      </c>
      <c r="S230" s="141" t="s">
        <v>1980</v>
      </c>
      <c r="T230" s="144" t="s">
        <v>2269</v>
      </c>
      <c r="U230" s="144" t="s">
        <v>2270</v>
      </c>
      <c r="V230" s="86" t="s">
        <v>681</v>
      </c>
      <c r="W230" s="141" t="s">
        <v>1176</v>
      </c>
      <c r="X230" s="141" t="s">
        <v>918</v>
      </c>
      <c r="Y230" s="141" t="s">
        <v>2264</v>
      </c>
      <c r="Z230" s="141">
        <v>0</v>
      </c>
      <c r="AA230" s="141">
        <v>0</v>
      </c>
      <c r="AB230" s="141">
        <v>0</v>
      </c>
      <c r="AC230" s="143">
        <v>1000</v>
      </c>
      <c r="AD230" s="143">
        <v>0</v>
      </c>
      <c r="AE230" s="143">
        <v>0</v>
      </c>
      <c r="AF230" s="143">
        <v>0</v>
      </c>
      <c r="AG230" s="108">
        <v>3660991.31</v>
      </c>
      <c r="AH230" s="95">
        <v>38625</v>
      </c>
      <c r="AI230" s="110">
        <v>2954839.15</v>
      </c>
      <c r="AJ230" s="110">
        <v>1096149.8999999999</v>
      </c>
      <c r="AK230" s="110">
        <v>7603245.25</v>
      </c>
      <c r="AL230" s="108">
        <v>2564847.41</v>
      </c>
      <c r="AM230" s="108">
        <v>975000</v>
      </c>
      <c r="AN230" s="108">
        <v>0</v>
      </c>
      <c r="AO230" s="108">
        <v>1300000</v>
      </c>
      <c r="AP230" s="108">
        <v>0</v>
      </c>
      <c r="AQ230" s="108">
        <v>0</v>
      </c>
      <c r="AR230" s="108">
        <v>0</v>
      </c>
      <c r="AS230" s="108">
        <v>1250000</v>
      </c>
      <c r="AT230" s="108">
        <v>0</v>
      </c>
      <c r="AU230" s="108">
        <v>1810000</v>
      </c>
      <c r="AV230" s="108">
        <v>0</v>
      </c>
      <c r="AW230" s="108">
        <v>6724737.5</v>
      </c>
      <c r="AX230" s="108">
        <v>0</v>
      </c>
      <c r="AY230" s="108">
        <v>3500000</v>
      </c>
      <c r="AZ230" s="108">
        <v>0</v>
      </c>
      <c r="BA230" s="108">
        <v>4000</v>
      </c>
      <c r="BB230" s="108">
        <v>0</v>
      </c>
      <c r="BC230" s="108">
        <v>2475000</v>
      </c>
      <c r="BD230" s="108">
        <v>1400000</v>
      </c>
      <c r="BE230" s="108">
        <v>100000</v>
      </c>
      <c r="BF230" s="108">
        <v>100000</v>
      </c>
      <c r="BG230" s="108">
        <v>175000</v>
      </c>
      <c r="BH230" s="97">
        <v>4250000</v>
      </c>
      <c r="BI230" s="97">
        <v>20310000</v>
      </c>
      <c r="BJ230" s="141" t="s">
        <v>2101</v>
      </c>
      <c r="BK230" s="141">
        <v>12</v>
      </c>
      <c r="BL230" s="86"/>
      <c r="BM230" s="108">
        <v>74320</v>
      </c>
      <c r="BN230" s="108">
        <v>4065750</v>
      </c>
      <c r="BO230" s="108">
        <v>4140070</v>
      </c>
      <c r="BP230" s="108">
        <v>0</v>
      </c>
      <c r="BQ230" s="108">
        <v>0</v>
      </c>
      <c r="BR230" s="108">
        <v>1081218.27</v>
      </c>
      <c r="BS230" s="108">
        <v>372387.36</v>
      </c>
      <c r="BT230" s="141">
        <v>50</v>
      </c>
      <c r="BU230" s="141">
        <v>9</v>
      </c>
      <c r="BV230" s="141">
        <v>100</v>
      </c>
      <c r="BW230" s="141">
        <v>9</v>
      </c>
      <c r="BX230" s="141" t="s">
        <v>2271</v>
      </c>
      <c r="BY230" s="86"/>
      <c r="BZ230" s="86">
        <v>2005</v>
      </c>
      <c r="CA230" s="86"/>
      <c r="CB230" s="86"/>
      <c r="CC230" s="86"/>
      <c r="CD230" s="86"/>
      <c r="CE230" s="86"/>
      <c r="CF230" s="86"/>
      <c r="CG230" s="86"/>
      <c r="CH230" s="86"/>
      <c r="CI230" s="86"/>
      <c r="CJ230" s="86"/>
      <c r="CK230" s="86"/>
      <c r="CL230" s="86"/>
      <c r="CM230" s="86"/>
      <c r="CN230" s="86"/>
      <c r="CO230" s="86"/>
      <c r="CP230" s="86"/>
      <c r="CQ230" s="86"/>
      <c r="CR230" s="86"/>
      <c r="CS230" s="86"/>
      <c r="CT230" s="86"/>
      <c r="CU230" s="86"/>
      <c r="CV230" s="86"/>
      <c r="CW230" s="86"/>
      <c r="CX230" s="86"/>
      <c r="CY230" s="86"/>
      <c r="CZ230" s="86"/>
    </row>
    <row r="231" spans="1:107" s="94" customFormat="1" ht="16.5" customHeight="1" x14ac:dyDescent="0.3">
      <c r="A231" s="85" t="s">
        <v>903</v>
      </c>
      <c r="B231" s="86" t="s">
        <v>903</v>
      </c>
      <c r="C231" s="86" t="s">
        <v>1732</v>
      </c>
      <c r="D231" s="87">
        <v>41821</v>
      </c>
      <c r="E231" s="87">
        <v>42156</v>
      </c>
      <c r="F231" s="85" t="s">
        <v>922</v>
      </c>
      <c r="G231" s="85" t="s">
        <v>923</v>
      </c>
      <c r="H231" s="85" t="s">
        <v>907</v>
      </c>
      <c r="I231" s="85" t="s">
        <v>1733</v>
      </c>
      <c r="J231" s="85" t="s">
        <v>1188</v>
      </c>
      <c r="K231" s="85" t="s">
        <v>1189</v>
      </c>
      <c r="L231">
        <v>2005</v>
      </c>
      <c r="M231" s="87">
        <v>38565</v>
      </c>
      <c r="N231" s="88" t="s">
        <v>1734</v>
      </c>
      <c r="O231" s="88" t="s">
        <v>912</v>
      </c>
      <c r="P231" s="88" t="s">
        <v>912</v>
      </c>
      <c r="Q231" s="88" t="s">
        <v>947</v>
      </c>
      <c r="R231" s="88" t="s">
        <v>914</v>
      </c>
      <c r="S231" s="85" t="s">
        <v>928</v>
      </c>
      <c r="T231" s="85" t="s">
        <v>1735</v>
      </c>
      <c r="U231" s="85" t="s">
        <v>1736</v>
      </c>
      <c r="V231" s="85" t="s">
        <v>884</v>
      </c>
      <c r="W231" s="85" t="s">
        <v>931</v>
      </c>
      <c r="X231" s="85" t="s">
        <v>918</v>
      </c>
      <c r="Y231" s="85" t="s">
        <v>919</v>
      </c>
      <c r="Z231" s="88">
        <v>0</v>
      </c>
      <c r="AA231" s="88">
        <v>0</v>
      </c>
      <c r="AB231" s="88">
        <v>0</v>
      </c>
      <c r="AC231" s="88">
        <v>55</v>
      </c>
      <c r="AD231" s="88">
        <v>20</v>
      </c>
      <c r="AE231" s="88">
        <v>0</v>
      </c>
      <c r="AF231" s="88">
        <v>0</v>
      </c>
      <c r="AG231" s="89">
        <v>766</v>
      </c>
      <c r="AH231" s="87">
        <v>42005</v>
      </c>
      <c r="AI231" s="90">
        <v>535427</v>
      </c>
      <c r="AJ231" s="91">
        <v>766</v>
      </c>
      <c r="AK231" s="90">
        <v>0</v>
      </c>
      <c r="AL231" s="89">
        <v>0</v>
      </c>
      <c r="AM231" s="89">
        <v>0</v>
      </c>
      <c r="AN231" s="89">
        <v>0</v>
      </c>
      <c r="AO231" s="89">
        <v>0</v>
      </c>
      <c r="AP231" s="89">
        <v>0</v>
      </c>
      <c r="AQ231" s="89">
        <v>0</v>
      </c>
      <c r="AR231" s="89">
        <v>0</v>
      </c>
      <c r="AS231" s="89">
        <v>0</v>
      </c>
      <c r="AT231" s="89">
        <v>0</v>
      </c>
      <c r="AU231" s="89">
        <v>2456000</v>
      </c>
      <c r="AV231" s="89">
        <v>0</v>
      </c>
      <c r="AW231" s="89">
        <v>503791</v>
      </c>
      <c r="AX231" s="89">
        <v>50828</v>
      </c>
      <c r="AY231" s="89">
        <v>0</v>
      </c>
      <c r="AZ231" s="89">
        <v>0</v>
      </c>
      <c r="BA231" s="89">
        <v>30870</v>
      </c>
      <c r="BB231" s="89">
        <v>8820</v>
      </c>
      <c r="BC231" s="89">
        <v>0</v>
      </c>
      <c r="BD231" s="89">
        <v>0</v>
      </c>
      <c r="BE231" s="89">
        <v>0</v>
      </c>
      <c r="BF231" s="89">
        <v>0</v>
      </c>
      <c r="BG231" s="89">
        <v>0</v>
      </c>
      <c r="BH231" s="92">
        <v>2400000</v>
      </c>
      <c r="BI231" s="92">
        <v>18562643</v>
      </c>
      <c r="BJ231" s="85" t="s">
        <v>920</v>
      </c>
      <c r="BK231" s="88">
        <v>23</v>
      </c>
      <c r="BL231" s="88">
        <v>13</v>
      </c>
      <c r="BM231" s="89">
        <v>630900</v>
      </c>
      <c r="BN231" s="89">
        <v>744900</v>
      </c>
      <c r="BO231" s="89">
        <v>3398574</v>
      </c>
      <c r="BP231" s="89">
        <v>29915.99</v>
      </c>
      <c r="BQ231" s="89">
        <v>43649.45</v>
      </c>
      <c r="BR231" s="89">
        <v>0</v>
      </c>
      <c r="BS231" s="89">
        <v>239792</v>
      </c>
      <c r="BT231" s="88">
        <v>50</v>
      </c>
      <c r="BU231" s="88">
        <v>23</v>
      </c>
      <c r="BV231" s="88">
        <v>100</v>
      </c>
      <c r="BW231" s="88">
        <v>23</v>
      </c>
      <c r="BX231" s="85" t="s">
        <v>912</v>
      </c>
      <c r="BY231" s="85" t="s">
        <v>912</v>
      </c>
      <c r="BZ231" s="86"/>
      <c r="CA231" s="86"/>
      <c r="CB231" s="86"/>
      <c r="CC231" s="86"/>
      <c r="CD231" s="86"/>
      <c r="CE231" s="86"/>
      <c r="CF231" s="86"/>
      <c r="CG231" s="86"/>
      <c r="CH231" s="86"/>
      <c r="CI231" s="86"/>
      <c r="CJ231" s="86"/>
      <c r="CK231" s="86"/>
      <c r="CL231" s="86"/>
      <c r="CM231" s="86"/>
      <c r="CN231" s="86"/>
      <c r="CO231" s="86"/>
      <c r="CP231" s="86"/>
      <c r="CQ231" s="86"/>
      <c r="CR231" s="86"/>
      <c r="CS231" s="86"/>
      <c r="CT231" s="86"/>
      <c r="CU231" s="86"/>
      <c r="CV231" s="86"/>
      <c r="CW231" s="86"/>
      <c r="CX231" s="86"/>
      <c r="CY231" s="86"/>
      <c r="CZ231" s="86"/>
      <c r="DA231" s="86"/>
      <c r="DB231" s="86"/>
      <c r="DC231" s="86"/>
    </row>
    <row r="232" spans="1:107" s="94" customFormat="1" ht="16.5" customHeight="1" x14ac:dyDescent="0.3">
      <c r="A232" s="85" t="s">
        <v>903</v>
      </c>
      <c r="B232" s="86" t="s">
        <v>903</v>
      </c>
      <c r="C232" s="86" t="s">
        <v>1737</v>
      </c>
      <c r="D232" s="87">
        <v>41821</v>
      </c>
      <c r="E232" s="87">
        <v>42156</v>
      </c>
      <c r="F232" s="85" t="s">
        <v>922</v>
      </c>
      <c r="G232" s="85" t="s">
        <v>923</v>
      </c>
      <c r="H232" s="85" t="s">
        <v>907</v>
      </c>
      <c r="I232" s="85" t="s">
        <v>1738</v>
      </c>
      <c r="J232" s="85" t="s">
        <v>1739</v>
      </c>
      <c r="K232" s="85" t="s">
        <v>1740</v>
      </c>
      <c r="L232">
        <v>2005</v>
      </c>
      <c r="M232" s="87">
        <v>38504</v>
      </c>
      <c r="N232" s="88" t="s">
        <v>1741</v>
      </c>
      <c r="O232" s="88" t="s">
        <v>912</v>
      </c>
      <c r="P232" s="88" t="s">
        <v>912</v>
      </c>
      <c r="Q232" s="88" t="s">
        <v>947</v>
      </c>
      <c r="R232" s="88" t="s">
        <v>914</v>
      </c>
      <c r="S232" s="85" t="s">
        <v>928</v>
      </c>
      <c r="T232" s="85" t="s">
        <v>1742</v>
      </c>
      <c r="U232" s="85" t="s">
        <v>1050</v>
      </c>
      <c r="V232" s="85" t="s">
        <v>825</v>
      </c>
      <c r="W232" s="85" t="s">
        <v>931</v>
      </c>
      <c r="X232" s="85" t="s">
        <v>918</v>
      </c>
      <c r="Y232" s="85" t="s">
        <v>1028</v>
      </c>
      <c r="Z232" s="88">
        <v>0</v>
      </c>
      <c r="AA232" s="88">
        <v>0</v>
      </c>
      <c r="AB232" s="88">
        <v>0</v>
      </c>
      <c r="AC232" s="88">
        <v>200</v>
      </c>
      <c r="AD232" s="88">
        <v>200</v>
      </c>
      <c r="AE232" s="88">
        <v>0</v>
      </c>
      <c r="AF232" s="88">
        <v>0</v>
      </c>
      <c r="AG232" s="89">
        <v>8130</v>
      </c>
      <c r="AH232" s="87">
        <v>42005</v>
      </c>
      <c r="AI232" s="90">
        <v>8125</v>
      </c>
      <c r="AJ232" s="91">
        <v>8125</v>
      </c>
      <c r="AK232" s="90">
        <v>831323</v>
      </c>
      <c r="AL232" s="89">
        <v>5</v>
      </c>
      <c r="AM232" s="89">
        <v>0</v>
      </c>
      <c r="AN232" s="89">
        <v>0</v>
      </c>
      <c r="AO232" s="89">
        <v>0</v>
      </c>
      <c r="AP232" s="89">
        <v>0</v>
      </c>
      <c r="AQ232" s="89">
        <v>0</v>
      </c>
      <c r="AR232" s="89">
        <v>0</v>
      </c>
      <c r="AS232" s="89">
        <v>0</v>
      </c>
      <c r="AT232" s="89">
        <v>0</v>
      </c>
      <c r="AU232" s="89">
        <v>1544046.1</v>
      </c>
      <c r="AV232" s="89">
        <v>0</v>
      </c>
      <c r="AW232" s="89">
        <v>775026</v>
      </c>
      <c r="AX232" s="89">
        <v>103826</v>
      </c>
      <c r="AY232" s="89">
        <v>0</v>
      </c>
      <c r="AZ232" s="89">
        <v>0</v>
      </c>
      <c r="BA232" s="89">
        <v>56292</v>
      </c>
      <c r="BB232" s="89">
        <v>6012</v>
      </c>
      <c r="BC232" s="89">
        <v>0</v>
      </c>
      <c r="BD232" s="89">
        <v>0</v>
      </c>
      <c r="BE232" s="89">
        <v>0</v>
      </c>
      <c r="BF232" s="89">
        <v>0</v>
      </c>
      <c r="BG232" s="89">
        <v>0</v>
      </c>
      <c r="BH232" s="92">
        <v>1800000</v>
      </c>
      <c r="BI232" s="92">
        <v>12300000</v>
      </c>
      <c r="BJ232" s="85" t="s">
        <v>920</v>
      </c>
      <c r="BK232" s="88">
        <v>23</v>
      </c>
      <c r="BL232" s="88">
        <v>13</v>
      </c>
      <c r="BM232" s="89">
        <v>157100</v>
      </c>
      <c r="BN232" s="89">
        <v>157100</v>
      </c>
      <c r="BO232" s="89">
        <v>0</v>
      </c>
      <c r="BP232" s="89">
        <v>19610.71</v>
      </c>
      <c r="BQ232" s="89">
        <v>111600</v>
      </c>
      <c r="BR232" s="89">
        <v>1812960</v>
      </c>
      <c r="BS232" s="89">
        <v>0</v>
      </c>
      <c r="BT232" s="88">
        <v>50</v>
      </c>
      <c r="BU232" s="88">
        <v>23</v>
      </c>
      <c r="BV232" s="88">
        <v>100</v>
      </c>
      <c r="BW232" s="88">
        <v>23</v>
      </c>
      <c r="BX232" s="85" t="s">
        <v>912</v>
      </c>
      <c r="BY232" s="85" t="s">
        <v>912</v>
      </c>
      <c r="BZ232" s="86"/>
      <c r="CA232" s="86"/>
      <c r="CB232" s="86"/>
      <c r="CC232" s="86"/>
      <c r="CD232" s="86"/>
      <c r="CE232" s="86"/>
      <c r="CF232" s="86"/>
      <c r="CG232" s="86"/>
      <c r="CH232" s="86"/>
      <c r="CI232" s="86"/>
      <c r="CJ232" s="86"/>
      <c r="CK232" s="86"/>
      <c r="CL232" s="86"/>
      <c r="CM232" s="86"/>
      <c r="CN232" s="86"/>
      <c r="CO232" s="86"/>
      <c r="CP232" s="86"/>
      <c r="CQ232" s="86"/>
      <c r="CR232" s="86"/>
      <c r="CS232" s="86"/>
      <c r="CT232" s="86"/>
      <c r="CU232" s="86"/>
      <c r="CV232" s="86"/>
      <c r="CW232" s="86"/>
      <c r="CX232" s="86"/>
      <c r="CY232" s="86"/>
      <c r="CZ232" s="86"/>
      <c r="DA232" s="86"/>
      <c r="DB232" s="86"/>
      <c r="DC232" s="86"/>
    </row>
    <row r="233" spans="1:107" s="94" customFormat="1" ht="16.5" customHeight="1" x14ac:dyDescent="0.3">
      <c r="A233" s="85" t="s">
        <v>903</v>
      </c>
      <c r="B233" s="86" t="s">
        <v>903</v>
      </c>
      <c r="C233" s="86" t="s">
        <v>1743</v>
      </c>
      <c r="D233" s="87">
        <v>41821</v>
      </c>
      <c r="E233" s="87">
        <v>42156</v>
      </c>
      <c r="F233" s="85" t="s">
        <v>922</v>
      </c>
      <c r="G233" s="85" t="s">
        <v>958</v>
      </c>
      <c r="H233" s="85" t="s">
        <v>907</v>
      </c>
      <c r="I233" s="85" t="s">
        <v>1744</v>
      </c>
      <c r="J233" s="85" t="s">
        <v>1714</v>
      </c>
      <c r="K233" s="85" t="s">
        <v>1745</v>
      </c>
      <c r="L233">
        <v>2003</v>
      </c>
      <c r="M233" s="87">
        <v>37803</v>
      </c>
      <c r="N233" s="88" t="s">
        <v>1746</v>
      </c>
      <c r="O233" s="88" t="s">
        <v>912</v>
      </c>
      <c r="P233" s="88" t="s">
        <v>912</v>
      </c>
      <c r="Q233" s="88" t="s">
        <v>947</v>
      </c>
      <c r="R233" s="88" t="s">
        <v>914</v>
      </c>
      <c r="S233" s="85" t="s">
        <v>928</v>
      </c>
      <c r="T233" s="85" t="s">
        <v>1747</v>
      </c>
      <c r="U233" s="85" t="s">
        <v>1748</v>
      </c>
      <c r="V233" s="85" t="s">
        <v>884</v>
      </c>
      <c r="W233" s="85" t="s">
        <v>931</v>
      </c>
      <c r="X233" s="85" t="s">
        <v>918</v>
      </c>
      <c r="Y233" s="85" t="s">
        <v>919</v>
      </c>
      <c r="Z233" s="88">
        <v>0</v>
      </c>
      <c r="AA233" s="88">
        <v>0</v>
      </c>
      <c r="AB233" s="88">
        <v>0</v>
      </c>
      <c r="AC233" s="88">
        <v>82</v>
      </c>
      <c r="AD233" s="88">
        <v>82</v>
      </c>
      <c r="AE233" s="88">
        <v>0</v>
      </c>
      <c r="AF233" s="88">
        <v>0</v>
      </c>
      <c r="AG233" s="89">
        <v>46235</v>
      </c>
      <c r="AH233" s="87">
        <v>42005</v>
      </c>
      <c r="AI233" s="90">
        <v>1338460</v>
      </c>
      <c r="AJ233" s="91">
        <v>45743</v>
      </c>
      <c r="AK233" s="90">
        <v>354976</v>
      </c>
      <c r="AL233" s="89">
        <v>492</v>
      </c>
      <c r="AM233" s="89">
        <v>0</v>
      </c>
      <c r="AN233" s="89">
        <v>0</v>
      </c>
      <c r="AO233" s="89">
        <v>0</v>
      </c>
      <c r="AP233" s="89">
        <v>0</v>
      </c>
      <c r="AQ233" s="89">
        <v>0</v>
      </c>
      <c r="AR233" s="89">
        <v>0</v>
      </c>
      <c r="AS233" s="89">
        <v>0</v>
      </c>
      <c r="AT233" s="89">
        <v>0</v>
      </c>
      <c r="AU233" s="89">
        <v>3365000</v>
      </c>
      <c r="AV233" s="89">
        <v>0</v>
      </c>
      <c r="AW233" s="89">
        <v>1716352</v>
      </c>
      <c r="AX233" s="89">
        <v>197598</v>
      </c>
      <c r="AY233" s="89">
        <v>0</v>
      </c>
      <c r="AZ233" s="89">
        <v>0</v>
      </c>
      <c r="BA233" s="89">
        <v>108000</v>
      </c>
      <c r="BB233" s="89">
        <v>12000</v>
      </c>
      <c r="BC233" s="89">
        <v>0</v>
      </c>
      <c r="BD233" s="89">
        <v>0</v>
      </c>
      <c r="BE233" s="89">
        <v>0</v>
      </c>
      <c r="BF233" s="89">
        <v>0</v>
      </c>
      <c r="BG233" s="89">
        <v>0</v>
      </c>
      <c r="BH233" s="92">
        <v>3000000</v>
      </c>
      <c r="BI233" s="92">
        <v>15835160</v>
      </c>
      <c r="BJ233" s="85" t="s">
        <v>920</v>
      </c>
      <c r="BK233" s="88">
        <v>23</v>
      </c>
      <c r="BL233" s="88">
        <v>11</v>
      </c>
      <c r="BM233" s="89">
        <v>90800</v>
      </c>
      <c r="BN233" s="89">
        <v>1302660</v>
      </c>
      <c r="BO233" s="89">
        <v>4698493</v>
      </c>
      <c r="BP233" s="89">
        <v>24375.57</v>
      </c>
      <c r="BQ233" s="89">
        <v>6566</v>
      </c>
      <c r="BR233" s="89">
        <v>160228</v>
      </c>
      <c r="BS233" s="89">
        <v>333215</v>
      </c>
      <c r="BT233" s="88">
        <v>50</v>
      </c>
      <c r="BU233" s="88">
        <v>23</v>
      </c>
      <c r="BV233" s="88">
        <v>100</v>
      </c>
      <c r="BW233" s="88">
        <v>23</v>
      </c>
      <c r="BX233" s="85" t="s">
        <v>912</v>
      </c>
      <c r="BY233" s="85" t="s">
        <v>912</v>
      </c>
      <c r="BZ233" s="86"/>
      <c r="CA233" s="86"/>
      <c r="CB233" s="86"/>
      <c r="CC233" s="86"/>
      <c r="CD233" s="86"/>
      <c r="CE233" s="86"/>
      <c r="CF233" s="86"/>
      <c r="CG233" s="86"/>
      <c r="CH233" s="86"/>
      <c r="CI233" s="86"/>
      <c r="CJ233" s="86"/>
      <c r="CK233" s="86"/>
      <c r="CL233" s="86"/>
      <c r="CM233" s="86"/>
      <c r="CN233" s="86"/>
      <c r="CO233" s="86"/>
      <c r="CP233" s="86"/>
      <c r="CQ233" s="86"/>
      <c r="CR233" s="86"/>
      <c r="CS233" s="86"/>
      <c r="CT233" s="86"/>
      <c r="CU233" s="86"/>
      <c r="CV233" s="86"/>
      <c r="CW233" s="86"/>
      <c r="CX233" s="86"/>
      <c r="CY233" s="86"/>
      <c r="CZ233" s="86"/>
      <c r="DA233" s="86"/>
      <c r="DB233" s="86"/>
      <c r="DC233" s="86"/>
    </row>
    <row r="234" spans="1:107" ht="16.5" customHeight="1" x14ac:dyDescent="0.3">
      <c r="AI234" s="164"/>
      <c r="AJ234" s="164"/>
      <c r="AK234" s="164"/>
      <c r="BH234" s="97"/>
      <c r="BI234" s="97"/>
    </row>
  </sheetData>
  <sortState ref="A2:DC233">
    <sortCondition ref="C2:C233"/>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60"/>
  <sheetViews>
    <sheetView zoomScale="85" zoomScaleNormal="85" workbookViewId="0">
      <selection activeCell="C14" sqref="C14"/>
    </sheetView>
  </sheetViews>
  <sheetFormatPr defaultColWidth="9.109375" defaultRowHeight="20.25" customHeight="1" x14ac:dyDescent="0.3"/>
  <cols>
    <col min="1" max="1" width="27.33203125" style="47" bestFit="1" customWidth="1"/>
    <col min="2" max="2" width="15" style="47" bestFit="1" customWidth="1"/>
    <col min="3" max="3" width="43.44140625" style="47" customWidth="1"/>
    <col min="4" max="4" width="15" style="47" bestFit="1" customWidth="1"/>
    <col min="5" max="6" width="13.109375" style="47" customWidth="1"/>
    <col min="7" max="7" width="9" style="47" bestFit="1" customWidth="1"/>
    <col min="8" max="8" width="13.44140625" style="47" customWidth="1"/>
    <col min="9" max="9" width="32.33203125" style="49" customWidth="1"/>
    <col min="10" max="20" width="16.109375" style="47" customWidth="1"/>
    <col min="21" max="16384" width="9.109375" style="47"/>
  </cols>
  <sheetData>
    <row r="1" spans="1:20" ht="28.5" customHeight="1" x14ac:dyDescent="0.25">
      <c r="A1" s="167" t="s">
        <v>14</v>
      </c>
      <c r="B1" s="167" t="s">
        <v>16</v>
      </c>
      <c r="C1" s="168" t="s">
        <v>167</v>
      </c>
      <c r="D1" s="169" t="s">
        <v>169</v>
      </c>
      <c r="E1" s="170" t="s">
        <v>36</v>
      </c>
      <c r="F1" s="170" t="s">
        <v>172</v>
      </c>
      <c r="G1" s="171" t="s">
        <v>174</v>
      </c>
      <c r="H1" s="169" t="s">
        <v>176</v>
      </c>
      <c r="I1" s="172" t="s">
        <v>178</v>
      </c>
      <c r="J1" s="173" t="s">
        <v>180</v>
      </c>
      <c r="K1" s="173" t="s">
        <v>182</v>
      </c>
      <c r="L1" s="173" t="s">
        <v>184</v>
      </c>
      <c r="M1" s="174" t="s">
        <v>186</v>
      </c>
      <c r="N1" s="175" t="s">
        <v>188</v>
      </c>
      <c r="O1" s="175" t="s">
        <v>190</v>
      </c>
      <c r="P1" s="175" t="s">
        <v>413</v>
      </c>
      <c r="Q1" s="175" t="s">
        <v>414</v>
      </c>
      <c r="R1" s="175" t="s">
        <v>415</v>
      </c>
      <c r="S1" s="175" t="s">
        <v>416</v>
      </c>
      <c r="T1" s="175" t="s">
        <v>636</v>
      </c>
    </row>
    <row r="2" spans="1:20" ht="20.25" customHeight="1" x14ac:dyDescent="0.25">
      <c r="A2" s="176" t="s">
        <v>424</v>
      </c>
      <c r="B2" s="176" t="s">
        <v>424</v>
      </c>
      <c r="C2" s="177" t="s">
        <v>480</v>
      </c>
      <c r="D2" s="178"/>
      <c r="E2" s="179">
        <v>2007</v>
      </c>
      <c r="F2" s="179"/>
      <c r="G2" s="180">
        <v>1</v>
      </c>
      <c r="H2" s="178"/>
      <c r="I2" s="181" t="s">
        <v>454</v>
      </c>
      <c r="J2" s="182"/>
      <c r="K2" s="182"/>
      <c r="L2" s="182"/>
      <c r="M2" s="182"/>
      <c r="N2" s="183"/>
      <c r="O2" s="183"/>
      <c r="P2" s="183"/>
      <c r="Q2" s="183"/>
      <c r="R2" s="183"/>
      <c r="S2" s="183"/>
      <c r="T2" s="184">
        <f t="shared" ref="T2:T33" si="0">SUM(J2:S2)</f>
        <v>0</v>
      </c>
    </row>
    <row r="3" spans="1:20" ht="20.25" customHeight="1" x14ac:dyDescent="0.25">
      <c r="A3" s="185" t="s">
        <v>569</v>
      </c>
      <c r="B3" s="185" t="s">
        <v>418</v>
      </c>
      <c r="C3" s="186" t="s">
        <v>570</v>
      </c>
      <c r="D3" s="187" t="s">
        <v>463</v>
      </c>
      <c r="E3" s="188">
        <v>2013</v>
      </c>
      <c r="F3" s="188"/>
      <c r="G3" s="180">
        <v>1</v>
      </c>
      <c r="H3" s="189"/>
      <c r="I3" s="190"/>
      <c r="J3" s="191"/>
      <c r="K3" s="192"/>
      <c r="L3" s="191"/>
      <c r="M3" s="191"/>
      <c r="N3" s="183"/>
      <c r="O3" s="193"/>
      <c r="P3" s="193"/>
      <c r="Q3" s="193" t="s">
        <v>435</v>
      </c>
      <c r="R3" s="193">
        <v>174963</v>
      </c>
      <c r="S3" s="193">
        <v>257837</v>
      </c>
      <c r="T3" s="184">
        <f t="shared" si="0"/>
        <v>432800</v>
      </c>
    </row>
    <row r="4" spans="1:20" ht="20.25" customHeight="1" x14ac:dyDescent="0.25">
      <c r="A4" s="176" t="s">
        <v>424</v>
      </c>
      <c r="B4" s="176" t="s">
        <v>424</v>
      </c>
      <c r="C4" s="177" t="s">
        <v>521</v>
      </c>
      <c r="D4" s="178" t="s">
        <v>463</v>
      </c>
      <c r="E4" s="179">
        <v>2009</v>
      </c>
      <c r="F4" s="179"/>
      <c r="G4" s="180">
        <v>1</v>
      </c>
      <c r="H4" s="178"/>
      <c r="I4" s="172"/>
      <c r="J4" s="182"/>
      <c r="K4" s="182"/>
      <c r="L4" s="182"/>
      <c r="M4" s="182"/>
      <c r="N4" s="183">
        <v>292</v>
      </c>
      <c r="O4" s="183" t="s">
        <v>435</v>
      </c>
      <c r="P4" s="183" t="s">
        <v>435</v>
      </c>
      <c r="Q4" s="183">
        <v>753.76</v>
      </c>
      <c r="R4" s="183">
        <v>90.9</v>
      </c>
      <c r="S4" s="183">
        <v>41716</v>
      </c>
      <c r="T4" s="184">
        <f t="shared" si="0"/>
        <v>42852.66</v>
      </c>
    </row>
    <row r="5" spans="1:20" ht="20.25" customHeight="1" x14ac:dyDescent="0.25">
      <c r="A5" s="176" t="s">
        <v>424</v>
      </c>
      <c r="B5" s="176" t="s">
        <v>424</v>
      </c>
      <c r="C5" s="177" t="s">
        <v>522</v>
      </c>
      <c r="D5" s="178" t="s">
        <v>463</v>
      </c>
      <c r="E5" s="179">
        <v>2009</v>
      </c>
      <c r="F5" s="179"/>
      <c r="G5" s="180">
        <v>1</v>
      </c>
      <c r="H5" s="178"/>
      <c r="I5" s="172"/>
      <c r="J5" s="182"/>
      <c r="K5" s="182"/>
      <c r="L5" s="182"/>
      <c r="M5" s="182"/>
      <c r="N5" s="183" t="s">
        <v>435</v>
      </c>
      <c r="O5" s="183" t="s">
        <v>435</v>
      </c>
      <c r="P5" s="183">
        <v>4888.16</v>
      </c>
      <c r="Q5" s="183" t="s">
        <v>435</v>
      </c>
      <c r="R5" s="183" t="s">
        <v>435</v>
      </c>
      <c r="S5" s="183" t="s">
        <v>435</v>
      </c>
      <c r="T5" s="184">
        <f t="shared" si="0"/>
        <v>4888.16</v>
      </c>
    </row>
    <row r="6" spans="1:20" ht="20.25" customHeight="1" x14ac:dyDescent="0.25">
      <c r="A6" s="194" t="s">
        <v>424</v>
      </c>
      <c r="B6" s="194" t="s">
        <v>424</v>
      </c>
      <c r="C6" s="194" t="s">
        <v>455</v>
      </c>
      <c r="D6" s="195"/>
      <c r="E6" s="196">
        <v>2006</v>
      </c>
      <c r="F6" s="196"/>
      <c r="G6" s="197">
        <v>1</v>
      </c>
      <c r="H6" s="198"/>
      <c r="I6" s="181" t="s">
        <v>651</v>
      </c>
      <c r="J6" s="199"/>
      <c r="K6" s="200">
        <v>236</v>
      </c>
      <c r="L6" s="199">
        <v>6825</v>
      </c>
      <c r="M6" s="199">
        <v>1957</v>
      </c>
      <c r="N6" s="183">
        <v>14421</v>
      </c>
      <c r="O6" s="193">
        <v>8854</v>
      </c>
      <c r="P6" s="193">
        <v>8735</v>
      </c>
      <c r="Q6" s="193">
        <v>7432</v>
      </c>
      <c r="R6" s="193">
        <v>5857</v>
      </c>
      <c r="S6" s="193">
        <v>13343</v>
      </c>
      <c r="T6" s="184">
        <f t="shared" si="0"/>
        <v>67660</v>
      </c>
    </row>
    <row r="7" spans="1:20" ht="20.25" customHeight="1" x14ac:dyDescent="0.25">
      <c r="A7" s="201" t="s">
        <v>424</v>
      </c>
      <c r="B7" s="201" t="s">
        <v>424</v>
      </c>
      <c r="C7" s="194" t="s">
        <v>523</v>
      </c>
      <c r="D7" s="195" t="s">
        <v>463</v>
      </c>
      <c r="E7" s="196">
        <v>2009</v>
      </c>
      <c r="F7" s="196"/>
      <c r="G7" s="197">
        <v>1</v>
      </c>
      <c r="H7" s="198"/>
      <c r="I7" s="202"/>
      <c r="J7" s="199"/>
      <c r="K7" s="200"/>
      <c r="L7" s="199"/>
      <c r="M7" s="199"/>
      <c r="N7" s="203">
        <v>5415</v>
      </c>
      <c r="O7" s="204">
        <v>67941</v>
      </c>
      <c r="P7" s="204">
        <v>105083</v>
      </c>
      <c r="Q7" s="204">
        <v>88401</v>
      </c>
      <c r="R7" s="204">
        <v>78859</v>
      </c>
      <c r="S7" s="204">
        <v>75581</v>
      </c>
      <c r="T7" s="184">
        <f t="shared" si="0"/>
        <v>421280</v>
      </c>
    </row>
    <row r="8" spans="1:20" ht="20.25" customHeight="1" x14ac:dyDescent="0.25">
      <c r="A8" s="176" t="s">
        <v>424</v>
      </c>
      <c r="B8" s="176" t="s">
        <v>424</v>
      </c>
      <c r="C8" s="194" t="s">
        <v>614</v>
      </c>
      <c r="D8" s="195"/>
      <c r="E8" s="196">
        <v>2006</v>
      </c>
      <c r="F8" s="196"/>
      <c r="G8" s="197"/>
      <c r="H8" s="198"/>
      <c r="I8" s="181" t="s">
        <v>652</v>
      </c>
      <c r="J8" s="199"/>
      <c r="K8" s="200"/>
      <c r="L8" s="199"/>
      <c r="M8" s="199"/>
      <c r="N8" s="183"/>
      <c r="O8" s="193"/>
      <c r="P8" s="193"/>
      <c r="Q8" s="193"/>
      <c r="R8" s="193"/>
      <c r="S8" s="193"/>
      <c r="T8" s="184">
        <f t="shared" si="0"/>
        <v>0</v>
      </c>
    </row>
    <row r="9" spans="1:20" ht="20.25" customHeight="1" x14ac:dyDescent="0.25">
      <c r="A9" s="176" t="s">
        <v>424</v>
      </c>
      <c r="B9" s="176" t="s">
        <v>424</v>
      </c>
      <c r="C9" s="186" t="s">
        <v>619</v>
      </c>
      <c r="D9" s="205"/>
      <c r="E9" s="188">
        <v>2007</v>
      </c>
      <c r="F9" s="188"/>
      <c r="G9" s="180"/>
      <c r="H9" s="189"/>
      <c r="I9" s="190"/>
      <c r="J9" s="191"/>
      <c r="K9" s="192"/>
      <c r="L9" s="191"/>
      <c r="M9" s="191"/>
      <c r="N9" s="183"/>
      <c r="O9" s="193"/>
      <c r="P9" s="193"/>
      <c r="Q9" s="193"/>
      <c r="R9" s="193"/>
      <c r="S9" s="193"/>
      <c r="T9" s="184">
        <f t="shared" si="0"/>
        <v>0</v>
      </c>
    </row>
    <row r="10" spans="1:20" ht="20.25" customHeight="1" x14ac:dyDescent="0.25">
      <c r="A10" s="176" t="s">
        <v>424</v>
      </c>
      <c r="B10" s="176" t="s">
        <v>424</v>
      </c>
      <c r="C10" s="186" t="s">
        <v>620</v>
      </c>
      <c r="D10" s="205"/>
      <c r="E10" s="188">
        <v>2007</v>
      </c>
      <c r="F10" s="188"/>
      <c r="G10" s="180"/>
      <c r="H10" s="189"/>
      <c r="I10" s="181" t="s">
        <v>652</v>
      </c>
      <c r="J10" s="191"/>
      <c r="K10" s="192"/>
      <c r="L10" s="191"/>
      <c r="M10" s="191"/>
      <c r="N10" s="183"/>
      <c r="O10" s="193"/>
      <c r="P10" s="193"/>
      <c r="Q10" s="193"/>
      <c r="R10" s="193"/>
      <c r="S10" s="193"/>
      <c r="T10" s="184">
        <f t="shared" si="0"/>
        <v>0</v>
      </c>
    </row>
    <row r="11" spans="1:20" ht="20.25" customHeight="1" x14ac:dyDescent="0.25">
      <c r="A11" s="176" t="s">
        <v>424</v>
      </c>
      <c r="B11" s="176" t="s">
        <v>424</v>
      </c>
      <c r="C11" s="194" t="s">
        <v>626</v>
      </c>
      <c r="D11" s="195"/>
      <c r="E11" s="196">
        <v>2009</v>
      </c>
      <c r="F11" s="196"/>
      <c r="G11" s="197"/>
      <c r="H11" s="198"/>
      <c r="I11" s="202"/>
      <c r="J11" s="199"/>
      <c r="K11" s="200"/>
      <c r="L11" s="199"/>
      <c r="M11" s="199"/>
      <c r="N11" s="183"/>
      <c r="O11" s="193"/>
      <c r="P11" s="193"/>
      <c r="Q11" s="193"/>
      <c r="R11" s="193"/>
      <c r="S11" s="193"/>
      <c r="T11" s="184">
        <f t="shared" si="0"/>
        <v>0</v>
      </c>
    </row>
    <row r="12" spans="1:20" ht="20.25" customHeight="1" x14ac:dyDescent="0.25">
      <c r="A12" s="176" t="s">
        <v>424</v>
      </c>
      <c r="B12" s="176" t="s">
        <v>424</v>
      </c>
      <c r="C12" s="186" t="s">
        <v>554</v>
      </c>
      <c r="D12" s="205"/>
      <c r="E12" s="188">
        <v>2012</v>
      </c>
      <c r="F12" s="188"/>
      <c r="G12" s="180">
        <v>1</v>
      </c>
      <c r="H12" s="189"/>
      <c r="I12" s="181"/>
      <c r="J12" s="191"/>
      <c r="K12" s="192"/>
      <c r="L12" s="191"/>
      <c r="M12" s="191"/>
      <c r="N12" s="183"/>
      <c r="O12" s="193"/>
      <c r="P12" s="193"/>
      <c r="Q12" s="193"/>
      <c r="R12" s="193" t="s">
        <v>435</v>
      </c>
      <c r="S12" s="193" t="s">
        <v>435</v>
      </c>
      <c r="T12" s="184">
        <f t="shared" si="0"/>
        <v>0</v>
      </c>
    </row>
    <row r="13" spans="1:20" ht="20.25" customHeight="1" x14ac:dyDescent="0.25">
      <c r="A13" s="176" t="s">
        <v>424</v>
      </c>
      <c r="B13" s="176" t="s">
        <v>424</v>
      </c>
      <c r="C13" s="186" t="s">
        <v>590</v>
      </c>
      <c r="D13" s="205" t="s">
        <v>463</v>
      </c>
      <c r="E13" s="188">
        <v>2015</v>
      </c>
      <c r="F13" s="188"/>
      <c r="G13" s="180">
        <v>1</v>
      </c>
      <c r="H13" s="189"/>
      <c r="I13" s="181"/>
      <c r="J13" s="191"/>
      <c r="K13" s="192"/>
      <c r="L13" s="191"/>
      <c r="M13" s="191"/>
      <c r="N13" s="183"/>
      <c r="O13" s="193"/>
      <c r="P13" s="193"/>
      <c r="Q13" s="193"/>
      <c r="R13" s="193"/>
      <c r="S13" s="193">
        <v>14633</v>
      </c>
      <c r="T13" s="184">
        <f t="shared" si="0"/>
        <v>14633</v>
      </c>
    </row>
    <row r="14" spans="1:20" ht="20.25" customHeight="1" x14ac:dyDescent="0.25">
      <c r="A14" s="176" t="s">
        <v>424</v>
      </c>
      <c r="B14" s="176" t="s">
        <v>424</v>
      </c>
      <c r="C14" s="176" t="s">
        <v>468</v>
      </c>
      <c r="D14" s="206"/>
      <c r="E14" s="207">
        <v>2005</v>
      </c>
      <c r="F14" s="207"/>
      <c r="G14" s="180">
        <v>1</v>
      </c>
      <c r="H14" s="189"/>
      <c r="I14" s="190"/>
      <c r="J14" s="191"/>
      <c r="K14" s="192">
        <v>30770</v>
      </c>
      <c r="L14" s="191">
        <v>36485</v>
      </c>
      <c r="M14" s="191">
        <v>38038</v>
      </c>
      <c r="N14" s="183">
        <v>43831</v>
      </c>
      <c r="O14" s="193">
        <v>39075</v>
      </c>
      <c r="P14" s="193">
        <v>56015</v>
      </c>
      <c r="Q14" s="193">
        <v>53401</v>
      </c>
      <c r="R14" s="193">
        <v>52158</v>
      </c>
      <c r="S14" s="193">
        <v>61963</v>
      </c>
      <c r="T14" s="184">
        <f t="shared" si="0"/>
        <v>411736</v>
      </c>
    </row>
    <row r="15" spans="1:20" ht="20.25" customHeight="1" x14ac:dyDescent="0.25">
      <c r="A15" s="176" t="s">
        <v>424</v>
      </c>
      <c r="B15" s="176" t="s">
        <v>424</v>
      </c>
      <c r="C15" s="176" t="s">
        <v>543</v>
      </c>
      <c r="D15" s="206" t="s">
        <v>463</v>
      </c>
      <c r="E15" s="207">
        <v>2011</v>
      </c>
      <c r="F15" s="207"/>
      <c r="G15" s="180">
        <v>1</v>
      </c>
      <c r="H15" s="189"/>
      <c r="I15" s="190"/>
      <c r="J15" s="191"/>
      <c r="K15" s="192"/>
      <c r="L15" s="191"/>
      <c r="M15" s="191"/>
      <c r="N15" s="183"/>
      <c r="O15" s="193"/>
      <c r="P15" s="193"/>
      <c r="Q15" s="193">
        <v>1185.68</v>
      </c>
      <c r="R15" s="193">
        <v>32647.22</v>
      </c>
      <c r="S15" s="193">
        <v>43337.27</v>
      </c>
      <c r="T15" s="184">
        <f t="shared" si="0"/>
        <v>77170.17</v>
      </c>
    </row>
    <row r="16" spans="1:20" ht="20.25" customHeight="1" x14ac:dyDescent="0.25">
      <c r="A16" s="176" t="s">
        <v>424</v>
      </c>
      <c r="B16" s="176" t="s">
        <v>424</v>
      </c>
      <c r="C16" s="176" t="s">
        <v>591</v>
      </c>
      <c r="D16" s="206"/>
      <c r="E16" s="207">
        <v>2015</v>
      </c>
      <c r="F16" s="207"/>
      <c r="G16" s="180">
        <v>1</v>
      </c>
      <c r="H16" s="189"/>
      <c r="I16" s="190"/>
      <c r="J16" s="191"/>
      <c r="K16" s="192"/>
      <c r="L16" s="191"/>
      <c r="M16" s="191"/>
      <c r="N16" s="183"/>
      <c r="O16" s="193"/>
      <c r="P16" s="193"/>
      <c r="Q16" s="193"/>
      <c r="R16" s="193"/>
      <c r="S16" s="193"/>
      <c r="T16" s="184">
        <f t="shared" si="0"/>
        <v>0</v>
      </c>
    </row>
    <row r="17" spans="1:20" ht="20.25" customHeight="1" x14ac:dyDescent="0.25">
      <c r="A17" s="186" t="s">
        <v>506</v>
      </c>
      <c r="B17" s="185" t="s">
        <v>418</v>
      </c>
      <c r="C17" s="186" t="s">
        <v>605</v>
      </c>
      <c r="D17" s="205" t="s">
        <v>431</v>
      </c>
      <c r="E17" s="188">
        <v>2003</v>
      </c>
      <c r="F17" s="188"/>
      <c r="G17" s="180"/>
      <c r="H17" s="189"/>
      <c r="I17" s="181" t="s">
        <v>454</v>
      </c>
      <c r="J17" s="191"/>
      <c r="K17" s="192"/>
      <c r="L17" s="191"/>
      <c r="M17" s="191"/>
      <c r="N17" s="183"/>
      <c r="O17" s="193"/>
      <c r="P17" s="193"/>
      <c r="Q17" s="193"/>
      <c r="R17" s="193"/>
      <c r="S17" s="193"/>
      <c r="T17" s="184">
        <f t="shared" si="0"/>
        <v>0</v>
      </c>
    </row>
    <row r="18" spans="1:20" ht="20.25" customHeight="1" x14ac:dyDescent="0.25">
      <c r="A18" s="176" t="s">
        <v>424</v>
      </c>
      <c r="B18" s="176" t="s">
        <v>424</v>
      </c>
      <c r="C18" s="186" t="s">
        <v>627</v>
      </c>
      <c r="D18" s="205"/>
      <c r="E18" s="188">
        <v>2009</v>
      </c>
      <c r="F18" s="188"/>
      <c r="G18" s="180"/>
      <c r="H18" s="189"/>
      <c r="I18" s="181" t="s">
        <v>652</v>
      </c>
      <c r="J18" s="191"/>
      <c r="K18" s="192"/>
      <c r="L18" s="191"/>
      <c r="M18" s="191"/>
      <c r="N18" s="183"/>
      <c r="O18" s="193"/>
      <c r="P18" s="193"/>
      <c r="Q18" s="193"/>
      <c r="R18" s="193"/>
      <c r="S18" s="193"/>
      <c r="T18" s="184">
        <f t="shared" si="0"/>
        <v>0</v>
      </c>
    </row>
    <row r="19" spans="1:20" ht="20.25" customHeight="1" x14ac:dyDescent="0.25">
      <c r="A19" s="176" t="s">
        <v>424</v>
      </c>
      <c r="B19" s="176" t="s">
        <v>424</v>
      </c>
      <c r="C19" s="208" t="s">
        <v>615</v>
      </c>
      <c r="D19" s="205"/>
      <c r="E19" s="188">
        <v>2006</v>
      </c>
      <c r="F19" s="188"/>
      <c r="G19" s="180"/>
      <c r="H19" s="189"/>
      <c r="I19" s="181" t="s">
        <v>652</v>
      </c>
      <c r="J19" s="191"/>
      <c r="K19" s="192"/>
      <c r="L19" s="191"/>
      <c r="M19" s="191"/>
      <c r="N19" s="183"/>
      <c r="O19" s="193"/>
      <c r="P19" s="193"/>
      <c r="Q19" s="193"/>
      <c r="R19" s="193"/>
      <c r="S19" s="193"/>
      <c r="T19" s="184">
        <f t="shared" si="0"/>
        <v>0</v>
      </c>
    </row>
    <row r="20" spans="1:20" ht="20.25" customHeight="1" x14ac:dyDescent="0.25">
      <c r="A20" s="176" t="s">
        <v>424</v>
      </c>
      <c r="B20" s="176" t="s">
        <v>424</v>
      </c>
      <c r="C20" s="176" t="s">
        <v>462</v>
      </c>
      <c r="D20" s="206" t="s">
        <v>463</v>
      </c>
      <c r="E20" s="207">
        <v>2006</v>
      </c>
      <c r="F20" s="207"/>
      <c r="G20" s="180">
        <v>1</v>
      </c>
      <c r="H20" s="189"/>
      <c r="I20" s="190"/>
      <c r="J20" s="191"/>
      <c r="K20" s="192">
        <v>15997</v>
      </c>
      <c r="L20" s="191">
        <v>62340</v>
      </c>
      <c r="M20" s="191">
        <v>61145</v>
      </c>
      <c r="N20" s="183">
        <v>62342</v>
      </c>
      <c r="O20" s="193">
        <v>49568</v>
      </c>
      <c r="P20" s="193">
        <v>72385</v>
      </c>
      <c r="Q20" s="193">
        <v>61915</v>
      </c>
      <c r="R20" s="193">
        <v>56364</v>
      </c>
      <c r="S20" s="193" t="s">
        <v>435</v>
      </c>
      <c r="T20" s="184">
        <f t="shared" si="0"/>
        <v>442056</v>
      </c>
    </row>
    <row r="21" spans="1:20" ht="20.25" customHeight="1" x14ac:dyDescent="0.25">
      <c r="A21" s="176" t="s">
        <v>424</v>
      </c>
      <c r="B21" s="176" t="s">
        <v>424</v>
      </c>
      <c r="C21" s="176" t="s">
        <v>524</v>
      </c>
      <c r="D21" s="206"/>
      <c r="E21" s="207">
        <v>2009</v>
      </c>
      <c r="F21" s="207"/>
      <c r="G21" s="180">
        <v>1</v>
      </c>
      <c r="H21" s="189"/>
      <c r="I21" s="190"/>
      <c r="J21" s="191"/>
      <c r="K21" s="192"/>
      <c r="L21" s="191"/>
      <c r="M21" s="191"/>
      <c r="N21" s="183"/>
      <c r="O21" s="193"/>
      <c r="P21" s="193"/>
      <c r="Q21" s="193" t="s">
        <v>435</v>
      </c>
      <c r="R21" s="193"/>
      <c r="S21" s="193" t="s">
        <v>435</v>
      </c>
      <c r="T21" s="184">
        <f t="shared" si="0"/>
        <v>0</v>
      </c>
    </row>
    <row r="22" spans="1:20" ht="20.25" customHeight="1" x14ac:dyDescent="0.25">
      <c r="A22" s="185" t="s">
        <v>502</v>
      </c>
      <c r="B22" s="185" t="s">
        <v>418</v>
      </c>
      <c r="C22" s="185" t="s">
        <v>503</v>
      </c>
      <c r="D22" s="187"/>
      <c r="E22" s="188">
        <v>2008</v>
      </c>
      <c r="F22" s="188"/>
      <c r="G22" s="180">
        <v>1</v>
      </c>
      <c r="H22" s="189"/>
      <c r="I22" s="190"/>
      <c r="J22" s="191"/>
      <c r="K22" s="192"/>
      <c r="L22" s="191">
        <v>1703</v>
      </c>
      <c r="M22" s="191">
        <v>48041</v>
      </c>
      <c r="N22" s="183">
        <v>42260</v>
      </c>
      <c r="O22" s="193">
        <v>48083</v>
      </c>
      <c r="P22" s="193">
        <v>52446</v>
      </c>
      <c r="Q22" s="193">
        <v>44603</v>
      </c>
      <c r="R22" s="193">
        <v>52047</v>
      </c>
      <c r="S22" s="193">
        <v>52055</v>
      </c>
      <c r="T22" s="184">
        <f t="shared" si="0"/>
        <v>341238</v>
      </c>
    </row>
    <row r="23" spans="1:20" ht="20.25" customHeight="1" x14ac:dyDescent="0.25">
      <c r="A23" s="185" t="s">
        <v>559</v>
      </c>
      <c r="B23" s="185" t="s">
        <v>418</v>
      </c>
      <c r="C23" s="186" t="s">
        <v>641</v>
      </c>
      <c r="D23" s="187" t="s">
        <v>431</v>
      </c>
      <c r="E23" s="207">
        <v>2014</v>
      </c>
      <c r="F23" s="207"/>
      <c r="G23" s="180">
        <v>1</v>
      </c>
      <c r="H23" s="189"/>
      <c r="I23" s="190"/>
      <c r="J23" s="191"/>
      <c r="K23" s="192"/>
      <c r="L23" s="191"/>
      <c r="M23" s="191"/>
      <c r="N23" s="183"/>
      <c r="O23" s="193"/>
      <c r="P23" s="193"/>
      <c r="Q23" s="193"/>
      <c r="R23" s="193">
        <v>0</v>
      </c>
      <c r="S23" s="193">
        <v>9429.76</v>
      </c>
      <c r="T23" s="184">
        <f t="shared" si="0"/>
        <v>9429.76</v>
      </c>
    </row>
    <row r="24" spans="1:20" ht="20.25" customHeight="1" x14ac:dyDescent="0.25">
      <c r="A24" s="176" t="s">
        <v>424</v>
      </c>
      <c r="B24" s="176" t="s">
        <v>424</v>
      </c>
      <c r="C24" s="208" t="s">
        <v>481</v>
      </c>
      <c r="D24" s="187"/>
      <c r="E24" s="188">
        <v>2007</v>
      </c>
      <c r="F24" s="188"/>
      <c r="G24" s="180">
        <v>1</v>
      </c>
      <c r="H24" s="189"/>
      <c r="I24" s="181" t="s">
        <v>653</v>
      </c>
      <c r="J24" s="191"/>
      <c r="K24" s="192"/>
      <c r="L24" s="191"/>
      <c r="M24" s="191"/>
      <c r="N24" s="183"/>
      <c r="O24" s="193"/>
      <c r="P24" s="193"/>
      <c r="Q24" s="193"/>
      <c r="R24" s="193" t="s">
        <v>435</v>
      </c>
      <c r="S24" s="193">
        <v>88977</v>
      </c>
      <c r="T24" s="184">
        <f t="shared" si="0"/>
        <v>88977</v>
      </c>
    </row>
    <row r="25" spans="1:20" ht="20.25" customHeight="1" x14ac:dyDescent="0.25">
      <c r="A25" s="181" t="s">
        <v>609</v>
      </c>
      <c r="B25" s="176" t="s">
        <v>421</v>
      </c>
      <c r="C25" s="176" t="s">
        <v>610</v>
      </c>
      <c r="D25" s="206" t="s">
        <v>463</v>
      </c>
      <c r="E25" s="207">
        <v>2005</v>
      </c>
      <c r="F25" s="207"/>
      <c r="G25" s="180"/>
      <c r="H25" s="209"/>
      <c r="I25" s="210" t="s">
        <v>647</v>
      </c>
      <c r="J25" s="191"/>
      <c r="K25" s="192"/>
      <c r="L25" s="191"/>
      <c r="M25" s="191"/>
      <c r="N25" s="183"/>
      <c r="O25" s="193"/>
      <c r="P25" s="193"/>
      <c r="Q25" s="193"/>
      <c r="R25" s="193"/>
      <c r="S25" s="193"/>
      <c r="T25" s="184">
        <f t="shared" si="0"/>
        <v>0</v>
      </c>
    </row>
    <row r="26" spans="1:20" ht="20.25" customHeight="1" x14ac:dyDescent="0.25">
      <c r="A26" s="181" t="s">
        <v>432</v>
      </c>
      <c r="B26" s="176" t="s">
        <v>421</v>
      </c>
      <c r="C26" s="211" t="s">
        <v>438</v>
      </c>
      <c r="D26" s="206"/>
      <c r="E26" s="207">
        <v>2012</v>
      </c>
      <c r="F26" s="207"/>
      <c r="G26" s="180">
        <v>0.5</v>
      </c>
      <c r="H26" s="209"/>
      <c r="I26" s="210"/>
      <c r="J26" s="191"/>
      <c r="K26" s="192"/>
      <c r="L26" s="191"/>
      <c r="M26" s="191"/>
      <c r="N26" s="183"/>
      <c r="O26" s="193"/>
      <c r="P26" s="193"/>
      <c r="Q26" s="193" t="s">
        <v>435</v>
      </c>
      <c r="R26" s="193">
        <v>304635</v>
      </c>
      <c r="S26" s="193">
        <v>344796</v>
      </c>
      <c r="T26" s="184">
        <f t="shared" si="0"/>
        <v>649431</v>
      </c>
    </row>
    <row r="27" spans="1:20" ht="20.25" customHeight="1" x14ac:dyDescent="0.25">
      <c r="A27" s="185" t="s">
        <v>443</v>
      </c>
      <c r="B27" s="185" t="s">
        <v>421</v>
      </c>
      <c r="C27" s="185" t="s">
        <v>492</v>
      </c>
      <c r="D27" s="187"/>
      <c r="E27" s="188">
        <v>2008</v>
      </c>
      <c r="F27" s="188"/>
      <c r="G27" s="180">
        <v>1</v>
      </c>
      <c r="H27" s="189"/>
      <c r="I27" s="190" t="s">
        <v>648</v>
      </c>
      <c r="J27" s="191"/>
      <c r="K27" s="192"/>
      <c r="L27" s="191">
        <v>148317</v>
      </c>
      <c r="M27" s="191">
        <v>8292</v>
      </c>
      <c r="N27" s="183">
        <v>10466</v>
      </c>
      <c r="O27" s="193">
        <v>15034</v>
      </c>
      <c r="P27" s="193">
        <v>16050</v>
      </c>
      <c r="Q27" s="193">
        <v>42193</v>
      </c>
      <c r="R27" s="193">
        <v>45773</v>
      </c>
      <c r="S27" s="193">
        <v>45987</v>
      </c>
      <c r="T27" s="184">
        <f t="shared" si="0"/>
        <v>332112</v>
      </c>
    </row>
    <row r="28" spans="1:20" ht="20.25" customHeight="1" x14ac:dyDescent="0.25">
      <c r="A28" s="185" t="s">
        <v>631</v>
      </c>
      <c r="B28" s="185" t="s">
        <v>418</v>
      </c>
      <c r="C28" s="185" t="s">
        <v>632</v>
      </c>
      <c r="D28" s="185"/>
      <c r="E28" s="188">
        <v>2011</v>
      </c>
      <c r="F28" s="185"/>
      <c r="G28" s="180"/>
      <c r="H28" s="185"/>
      <c r="I28" s="212" t="s">
        <v>645</v>
      </c>
      <c r="J28" s="192"/>
      <c r="K28" s="192"/>
      <c r="L28" s="192"/>
      <c r="M28" s="192"/>
      <c r="N28" s="192"/>
      <c r="O28" s="192"/>
      <c r="P28" s="192"/>
      <c r="Q28" s="192"/>
      <c r="R28" s="192"/>
      <c r="S28" s="192"/>
      <c r="T28" s="184">
        <f t="shared" si="0"/>
        <v>0</v>
      </c>
    </row>
    <row r="29" spans="1:20" ht="20.25" customHeight="1" x14ac:dyDescent="0.25">
      <c r="A29" s="185" t="s">
        <v>417</v>
      </c>
      <c r="B29" s="185" t="s">
        <v>427</v>
      </c>
      <c r="C29" s="185" t="s">
        <v>540</v>
      </c>
      <c r="D29" s="187"/>
      <c r="E29" s="188">
        <v>2011</v>
      </c>
      <c r="F29" s="188"/>
      <c r="G29" s="180">
        <v>1</v>
      </c>
      <c r="H29" s="189"/>
      <c r="I29" s="190"/>
      <c r="J29" s="191"/>
      <c r="K29" s="192"/>
      <c r="L29" s="191"/>
      <c r="M29" s="191"/>
      <c r="N29" s="183"/>
      <c r="O29" s="193"/>
      <c r="P29" s="193">
        <v>66125</v>
      </c>
      <c r="Q29" s="193">
        <v>95988</v>
      </c>
      <c r="R29" s="193">
        <v>95209</v>
      </c>
      <c r="S29" s="193">
        <v>105676</v>
      </c>
      <c r="T29" s="184">
        <f t="shared" si="0"/>
        <v>362998</v>
      </c>
    </row>
    <row r="30" spans="1:20" ht="20.25" customHeight="1" x14ac:dyDescent="0.25">
      <c r="A30" s="185" t="s">
        <v>439</v>
      </c>
      <c r="B30" s="185" t="s">
        <v>418</v>
      </c>
      <c r="C30" s="185" t="s">
        <v>504</v>
      </c>
      <c r="D30" s="187" t="s">
        <v>463</v>
      </c>
      <c r="E30" s="207">
        <v>2008</v>
      </c>
      <c r="F30" s="207"/>
      <c r="G30" s="180">
        <v>1</v>
      </c>
      <c r="H30" s="189"/>
      <c r="I30" s="190"/>
      <c r="J30" s="191"/>
      <c r="K30" s="192"/>
      <c r="L30" s="191"/>
      <c r="M30" s="191"/>
      <c r="N30" s="183"/>
      <c r="O30" s="193"/>
      <c r="P30" s="193"/>
      <c r="Q30" s="193"/>
      <c r="R30" s="193">
        <f>26803.6+160.1</f>
        <v>26963.699999999997</v>
      </c>
      <c r="S30" s="193">
        <v>63627.05</v>
      </c>
      <c r="T30" s="184">
        <f t="shared" si="0"/>
        <v>90590.75</v>
      </c>
    </row>
    <row r="31" spans="1:20" ht="20.25" customHeight="1" x14ac:dyDescent="0.3">
      <c r="A31" s="185" t="s">
        <v>581</v>
      </c>
      <c r="B31" s="185" t="s">
        <v>418</v>
      </c>
      <c r="C31" s="185" t="s">
        <v>582</v>
      </c>
      <c r="D31" s="187" t="s">
        <v>463</v>
      </c>
      <c r="E31" s="207">
        <v>2014</v>
      </c>
      <c r="F31" s="207"/>
      <c r="G31" s="180">
        <v>1</v>
      </c>
      <c r="H31" s="189"/>
      <c r="I31" s="190"/>
      <c r="J31" s="191"/>
      <c r="K31" s="192"/>
      <c r="L31" s="191"/>
      <c r="M31" s="184"/>
      <c r="N31" s="183"/>
      <c r="O31" s="193"/>
      <c r="P31" s="193">
        <v>37507</v>
      </c>
      <c r="Q31" s="193">
        <v>36437</v>
      </c>
      <c r="R31" s="193">
        <v>42259</v>
      </c>
      <c r="S31" s="193">
        <v>4187</v>
      </c>
      <c r="T31" s="184">
        <f t="shared" si="0"/>
        <v>120390</v>
      </c>
    </row>
    <row r="32" spans="1:20" ht="20.25" customHeight="1" x14ac:dyDescent="0.3">
      <c r="A32" s="176" t="s">
        <v>424</v>
      </c>
      <c r="B32" s="176" t="s">
        <v>424</v>
      </c>
      <c r="C32" s="176" t="s">
        <v>469</v>
      </c>
      <c r="D32" s="206" t="s">
        <v>463</v>
      </c>
      <c r="E32" s="207">
        <v>2006</v>
      </c>
      <c r="F32" s="207"/>
      <c r="G32" s="180">
        <v>1</v>
      </c>
      <c r="H32" s="189"/>
      <c r="I32" s="181"/>
      <c r="J32" s="191"/>
      <c r="K32" s="192">
        <v>68812.990000000005</v>
      </c>
      <c r="L32" s="191">
        <v>295578.23</v>
      </c>
      <c r="M32" s="191">
        <v>277058</v>
      </c>
      <c r="N32" s="183">
        <v>250084</v>
      </c>
      <c r="O32" s="193">
        <v>235198</v>
      </c>
      <c r="P32" s="193">
        <v>327621</v>
      </c>
      <c r="Q32" s="193">
        <v>366712</v>
      </c>
      <c r="R32" s="193">
        <v>375843</v>
      </c>
      <c r="S32" s="193">
        <v>381499</v>
      </c>
      <c r="T32" s="184">
        <f t="shared" si="0"/>
        <v>2578406.2199999997</v>
      </c>
    </row>
    <row r="33" spans="1:20" ht="20.25" customHeight="1" x14ac:dyDescent="0.3">
      <c r="A33" s="176" t="s">
        <v>420</v>
      </c>
      <c r="B33" s="176" t="s">
        <v>421</v>
      </c>
      <c r="C33" s="176" t="s">
        <v>422</v>
      </c>
      <c r="D33" s="206"/>
      <c r="E33" s="188">
        <v>2006</v>
      </c>
      <c r="F33" s="188"/>
      <c r="G33" s="180">
        <v>0.5</v>
      </c>
      <c r="H33" s="189"/>
      <c r="I33" s="190" t="s">
        <v>646</v>
      </c>
      <c r="J33" s="191"/>
      <c r="K33" s="192">
        <v>2370</v>
      </c>
      <c r="L33" s="191">
        <v>4962</v>
      </c>
      <c r="M33" s="191">
        <v>9199</v>
      </c>
      <c r="N33" s="183">
        <v>5398</v>
      </c>
      <c r="O33" s="193">
        <v>9264</v>
      </c>
      <c r="P33" s="193"/>
      <c r="Q33" s="193">
        <v>16139</v>
      </c>
      <c r="R33" s="193">
        <v>16486</v>
      </c>
      <c r="S33" s="193">
        <v>18541</v>
      </c>
      <c r="T33" s="184">
        <f t="shared" si="0"/>
        <v>82359</v>
      </c>
    </row>
    <row r="34" spans="1:20" ht="20.25" customHeight="1" x14ac:dyDescent="0.3">
      <c r="A34" s="176" t="s">
        <v>443</v>
      </c>
      <c r="B34" s="176" t="s">
        <v>421</v>
      </c>
      <c r="C34" s="176" t="s">
        <v>444</v>
      </c>
      <c r="D34" s="206"/>
      <c r="E34" s="207">
        <v>2005</v>
      </c>
      <c r="F34" s="207"/>
      <c r="G34" s="180">
        <v>0.625</v>
      </c>
      <c r="H34" s="213"/>
      <c r="I34" s="214"/>
      <c r="J34" s="191">
        <v>56405</v>
      </c>
      <c r="K34" s="192">
        <v>140520</v>
      </c>
      <c r="L34" s="191">
        <v>144123</v>
      </c>
      <c r="M34" s="184">
        <v>79039</v>
      </c>
      <c r="N34" s="183">
        <v>19751</v>
      </c>
      <c r="O34" s="193">
        <v>13323</v>
      </c>
      <c r="P34" s="193">
        <v>34455</v>
      </c>
      <c r="Q34" s="193">
        <v>28782</v>
      </c>
      <c r="R34" s="193">
        <v>54025</v>
      </c>
      <c r="S34" s="193">
        <v>53102</v>
      </c>
      <c r="T34" s="184">
        <f t="shared" ref="T34:T65" si="1">SUM(J34:S34)</f>
        <v>623525</v>
      </c>
    </row>
    <row r="35" spans="1:20" ht="20.25" customHeight="1" x14ac:dyDescent="0.3">
      <c r="A35" s="176" t="s">
        <v>424</v>
      </c>
      <c r="B35" s="176" t="s">
        <v>424</v>
      </c>
      <c r="C35" s="186" t="s">
        <v>592</v>
      </c>
      <c r="D35" s="206"/>
      <c r="E35" s="207">
        <v>2015</v>
      </c>
      <c r="F35" s="207"/>
      <c r="G35" s="180">
        <v>1</v>
      </c>
      <c r="H35" s="189"/>
      <c r="I35" s="181"/>
      <c r="J35" s="191"/>
      <c r="K35" s="192"/>
      <c r="L35" s="191"/>
      <c r="M35" s="191"/>
      <c r="N35" s="183"/>
      <c r="O35" s="193"/>
      <c r="P35" s="193"/>
      <c r="Q35" s="193"/>
      <c r="R35" s="193"/>
      <c r="S35" s="193"/>
      <c r="T35" s="184">
        <f t="shared" si="1"/>
        <v>0</v>
      </c>
    </row>
    <row r="36" spans="1:20" ht="20.25" customHeight="1" x14ac:dyDescent="0.3">
      <c r="A36" s="185" t="s">
        <v>638</v>
      </c>
      <c r="B36" s="185" t="s">
        <v>418</v>
      </c>
      <c r="C36" s="185" t="s">
        <v>484</v>
      </c>
      <c r="D36" s="187" t="s">
        <v>431</v>
      </c>
      <c r="E36" s="188">
        <v>2007</v>
      </c>
      <c r="F36" s="188"/>
      <c r="G36" s="180">
        <v>1</v>
      </c>
      <c r="H36" s="189"/>
      <c r="I36" s="190"/>
      <c r="J36" s="191"/>
      <c r="K36" s="192"/>
      <c r="L36" s="191"/>
      <c r="M36" s="191">
        <v>46593</v>
      </c>
      <c r="N36" s="183">
        <v>45271</v>
      </c>
      <c r="O36" s="193">
        <v>58448</v>
      </c>
      <c r="P36" s="193">
        <v>60179</v>
      </c>
      <c r="Q36" s="193">
        <v>58169</v>
      </c>
      <c r="R36" s="193">
        <v>56128</v>
      </c>
      <c r="S36" s="193">
        <v>63573</v>
      </c>
      <c r="T36" s="184">
        <f t="shared" si="1"/>
        <v>388361</v>
      </c>
    </row>
    <row r="37" spans="1:20" ht="20.25" customHeight="1" x14ac:dyDescent="0.3">
      <c r="A37" s="176" t="s">
        <v>424</v>
      </c>
      <c r="B37" s="176" t="s">
        <v>424</v>
      </c>
      <c r="C37" s="186" t="s">
        <v>621</v>
      </c>
      <c r="D37" s="205"/>
      <c r="E37" s="188">
        <v>2007</v>
      </c>
      <c r="F37" s="188"/>
      <c r="G37" s="180"/>
      <c r="H37" s="189"/>
      <c r="I37" s="181" t="s">
        <v>454</v>
      </c>
      <c r="J37" s="191"/>
      <c r="K37" s="192"/>
      <c r="L37" s="191"/>
      <c r="M37" s="191"/>
      <c r="N37" s="183"/>
      <c r="O37" s="193"/>
      <c r="P37" s="193"/>
      <c r="Q37" s="193"/>
      <c r="R37" s="193"/>
      <c r="S37" s="193"/>
      <c r="T37" s="184">
        <f t="shared" si="1"/>
        <v>0</v>
      </c>
    </row>
    <row r="38" spans="1:20" ht="20.25" customHeight="1" x14ac:dyDescent="0.3">
      <c r="A38" s="176" t="s">
        <v>424</v>
      </c>
      <c r="B38" s="176" t="s">
        <v>424</v>
      </c>
      <c r="C38" s="208" t="s">
        <v>544</v>
      </c>
      <c r="D38" s="205" t="s">
        <v>463</v>
      </c>
      <c r="E38" s="188">
        <v>2011</v>
      </c>
      <c r="F38" s="188"/>
      <c r="G38" s="180">
        <v>1</v>
      </c>
      <c r="H38" s="189"/>
      <c r="I38" s="190"/>
      <c r="J38" s="191"/>
      <c r="K38" s="192"/>
      <c r="L38" s="191"/>
      <c r="M38" s="191"/>
      <c r="N38" s="183"/>
      <c r="O38" s="193"/>
      <c r="P38" s="193"/>
      <c r="Q38" s="193"/>
      <c r="R38" s="193">
        <v>6015.71</v>
      </c>
      <c r="S38" s="193">
        <v>21075.53</v>
      </c>
      <c r="T38" s="184">
        <f t="shared" si="1"/>
        <v>27091.239999999998</v>
      </c>
    </row>
    <row r="39" spans="1:20" ht="20.25" customHeight="1" x14ac:dyDescent="0.3">
      <c r="A39" s="176" t="s">
        <v>439</v>
      </c>
      <c r="B39" s="176" t="s">
        <v>418</v>
      </c>
      <c r="C39" s="186" t="s">
        <v>546</v>
      </c>
      <c r="D39" s="205" t="s">
        <v>463</v>
      </c>
      <c r="E39" s="188">
        <v>2011</v>
      </c>
      <c r="F39" s="188"/>
      <c r="G39" s="180">
        <v>1</v>
      </c>
      <c r="H39" s="189"/>
      <c r="I39" s="181"/>
      <c r="J39" s="191"/>
      <c r="K39" s="192"/>
      <c r="L39" s="191"/>
      <c r="M39" s="191"/>
      <c r="N39" s="183"/>
      <c r="O39" s="193"/>
      <c r="P39" s="193" t="s">
        <v>435</v>
      </c>
      <c r="Q39" s="193" t="s">
        <v>435</v>
      </c>
      <c r="R39" s="193">
        <v>45495.4</v>
      </c>
      <c r="S39" s="193">
        <v>89343.25</v>
      </c>
      <c r="T39" s="184">
        <f t="shared" si="1"/>
        <v>134838.65</v>
      </c>
    </row>
    <row r="40" spans="1:20" ht="20.25" customHeight="1" x14ac:dyDescent="0.3">
      <c r="A40" s="185" t="s">
        <v>571</v>
      </c>
      <c r="B40" s="185" t="s">
        <v>418</v>
      </c>
      <c r="C40" s="186" t="s">
        <v>572</v>
      </c>
      <c r="D40" s="205" t="s">
        <v>463</v>
      </c>
      <c r="E40" s="188">
        <v>2013</v>
      </c>
      <c r="F40" s="188"/>
      <c r="G40" s="180">
        <v>1</v>
      </c>
      <c r="H40" s="189"/>
      <c r="I40" s="190"/>
      <c r="J40" s="191"/>
      <c r="K40" s="192"/>
      <c r="L40" s="191"/>
      <c r="M40" s="191"/>
      <c r="N40" s="183"/>
      <c r="O40" s="193"/>
      <c r="P40" s="193"/>
      <c r="Q40" s="193"/>
      <c r="R40" s="193">
        <v>679308</v>
      </c>
      <c r="S40" s="193">
        <v>1255003</v>
      </c>
      <c r="T40" s="184">
        <f t="shared" si="1"/>
        <v>1934311</v>
      </c>
    </row>
    <row r="41" spans="1:20" ht="20.25" customHeight="1" x14ac:dyDescent="0.3">
      <c r="A41" s="176" t="s">
        <v>424</v>
      </c>
      <c r="B41" s="176" t="s">
        <v>424</v>
      </c>
      <c r="C41" s="208" t="s">
        <v>525</v>
      </c>
      <c r="D41" s="205"/>
      <c r="E41" s="188">
        <v>2009</v>
      </c>
      <c r="F41" s="188"/>
      <c r="G41" s="180">
        <v>1</v>
      </c>
      <c r="H41" s="189"/>
      <c r="I41" s="190"/>
      <c r="J41" s="191"/>
      <c r="K41" s="192"/>
      <c r="L41" s="191"/>
      <c r="M41" s="191"/>
      <c r="N41" s="183"/>
      <c r="O41" s="193"/>
      <c r="P41" s="193" t="s">
        <v>435</v>
      </c>
      <c r="Q41" s="193" t="s">
        <v>435</v>
      </c>
      <c r="R41" s="193" t="s">
        <v>435</v>
      </c>
      <c r="S41" s="193" t="s">
        <v>435</v>
      </c>
      <c r="T41" s="184">
        <f t="shared" si="1"/>
        <v>0</v>
      </c>
    </row>
    <row r="42" spans="1:20" ht="20.25" customHeight="1" x14ac:dyDescent="0.3">
      <c r="A42" s="176" t="s">
        <v>424</v>
      </c>
      <c r="B42" s="176" t="s">
        <v>424</v>
      </c>
      <c r="C42" s="208" t="s">
        <v>545</v>
      </c>
      <c r="D42" s="205" t="s">
        <v>463</v>
      </c>
      <c r="E42" s="188">
        <v>2011</v>
      </c>
      <c r="F42" s="188"/>
      <c r="G42" s="180">
        <v>1</v>
      </c>
      <c r="H42" s="189"/>
      <c r="I42" s="190"/>
      <c r="J42" s="191"/>
      <c r="K42" s="192"/>
      <c r="L42" s="191"/>
      <c r="M42" s="191"/>
      <c r="N42" s="183"/>
      <c r="O42" s="193"/>
      <c r="P42" s="193"/>
      <c r="Q42" s="193" t="s">
        <v>435</v>
      </c>
      <c r="R42" s="193">
        <v>8276.9699999999993</v>
      </c>
      <c r="S42" s="193">
        <v>8276.9699999999993</v>
      </c>
      <c r="T42" s="184">
        <f t="shared" si="1"/>
        <v>16553.939999999999</v>
      </c>
    </row>
    <row r="43" spans="1:20" ht="20.25" customHeight="1" x14ac:dyDescent="0.3">
      <c r="A43" s="176" t="s">
        <v>424</v>
      </c>
      <c r="B43" s="176" t="s">
        <v>424</v>
      </c>
      <c r="C43" s="186" t="s">
        <v>526</v>
      </c>
      <c r="D43" s="205" t="s">
        <v>463</v>
      </c>
      <c r="E43" s="188">
        <v>2009</v>
      </c>
      <c r="F43" s="188"/>
      <c r="G43" s="180">
        <v>1</v>
      </c>
      <c r="H43" s="189"/>
      <c r="I43" s="190"/>
      <c r="J43" s="191"/>
      <c r="K43" s="192"/>
      <c r="L43" s="191"/>
      <c r="M43" s="191"/>
      <c r="N43" s="183" t="s">
        <v>435</v>
      </c>
      <c r="O43" s="193" t="s">
        <v>435</v>
      </c>
      <c r="P43" s="193" t="s">
        <v>435</v>
      </c>
      <c r="Q43" s="193" t="s">
        <v>435</v>
      </c>
      <c r="R43" s="193">
        <v>41813.440000000002</v>
      </c>
      <c r="S43" s="193">
        <v>41813.440000000002</v>
      </c>
      <c r="T43" s="184">
        <f t="shared" si="1"/>
        <v>83626.880000000005</v>
      </c>
    </row>
    <row r="44" spans="1:20" ht="20.25" customHeight="1" x14ac:dyDescent="0.3">
      <c r="A44" s="176" t="s">
        <v>573</v>
      </c>
      <c r="B44" s="176" t="s">
        <v>418</v>
      </c>
      <c r="C44" s="186" t="s">
        <v>574</v>
      </c>
      <c r="D44" s="206"/>
      <c r="E44" s="207">
        <v>2013</v>
      </c>
      <c r="F44" s="207"/>
      <c r="G44" s="180">
        <v>1</v>
      </c>
      <c r="H44" s="189"/>
      <c r="I44" s="190"/>
      <c r="J44" s="191"/>
      <c r="K44" s="192"/>
      <c r="L44" s="191"/>
      <c r="M44" s="191"/>
      <c r="N44" s="183"/>
      <c r="O44" s="193"/>
      <c r="P44" s="193"/>
      <c r="Q44" s="193">
        <v>12274</v>
      </c>
      <c r="R44" s="193">
        <v>212674</v>
      </c>
      <c r="S44" s="193">
        <v>284146</v>
      </c>
      <c r="T44" s="184">
        <f t="shared" si="1"/>
        <v>509094</v>
      </c>
    </row>
    <row r="45" spans="1:20" ht="20.25" customHeight="1" x14ac:dyDescent="0.3">
      <c r="A45" s="185" t="s">
        <v>424</v>
      </c>
      <c r="B45" s="185" t="s">
        <v>424</v>
      </c>
      <c r="C45" s="185" t="s">
        <v>476</v>
      </c>
      <c r="D45" s="187"/>
      <c r="E45" s="188">
        <v>2006</v>
      </c>
      <c r="F45" s="188"/>
      <c r="G45" s="180">
        <v>1</v>
      </c>
      <c r="H45" s="189"/>
      <c r="I45" s="190"/>
      <c r="J45" s="191"/>
      <c r="K45" s="192"/>
      <c r="L45" s="191">
        <v>12975</v>
      </c>
      <c r="M45" s="191">
        <v>30012</v>
      </c>
      <c r="N45" s="183">
        <v>33343</v>
      </c>
      <c r="O45" s="193">
        <v>30734</v>
      </c>
      <c r="P45" s="193">
        <v>37440</v>
      </c>
      <c r="Q45" s="193">
        <v>38206</v>
      </c>
      <c r="R45" s="193">
        <v>39400</v>
      </c>
      <c r="S45" s="193">
        <v>41063</v>
      </c>
      <c r="T45" s="184">
        <f t="shared" si="1"/>
        <v>263173</v>
      </c>
    </row>
    <row r="46" spans="1:20" ht="20.25" customHeight="1" x14ac:dyDescent="0.3">
      <c r="A46" s="185" t="s">
        <v>485</v>
      </c>
      <c r="B46" s="185" t="s">
        <v>418</v>
      </c>
      <c r="C46" s="186" t="s">
        <v>613</v>
      </c>
      <c r="D46" s="205"/>
      <c r="E46" s="188">
        <v>2005</v>
      </c>
      <c r="F46" s="188"/>
      <c r="G46" s="180"/>
      <c r="H46" s="189">
        <v>5</v>
      </c>
      <c r="I46" s="190"/>
      <c r="J46" s="191"/>
      <c r="K46" s="192"/>
      <c r="L46" s="191"/>
      <c r="M46" s="191"/>
      <c r="N46" s="183"/>
      <c r="O46" s="193"/>
      <c r="P46" s="193"/>
      <c r="Q46" s="193"/>
      <c r="R46" s="193"/>
      <c r="S46" s="193"/>
      <c r="T46" s="184">
        <f t="shared" si="1"/>
        <v>0</v>
      </c>
    </row>
    <row r="47" spans="1:20" ht="20.25" customHeight="1" x14ac:dyDescent="0.3">
      <c r="A47" s="185" t="s">
        <v>485</v>
      </c>
      <c r="B47" s="185" t="s">
        <v>418</v>
      </c>
      <c r="C47" s="215" t="s">
        <v>607</v>
      </c>
      <c r="D47" s="205" t="s">
        <v>608</v>
      </c>
      <c r="E47" s="188">
        <v>2004</v>
      </c>
      <c r="F47" s="188"/>
      <c r="G47" s="180"/>
      <c r="H47" s="189">
        <v>3</v>
      </c>
      <c r="I47" s="190"/>
      <c r="J47" s="191"/>
      <c r="K47" s="192"/>
      <c r="L47" s="191"/>
      <c r="M47" s="191"/>
      <c r="N47" s="183"/>
      <c r="O47" s="193"/>
      <c r="P47" s="193"/>
      <c r="Q47" s="193"/>
      <c r="R47" s="193"/>
      <c r="S47" s="193"/>
      <c r="T47" s="184">
        <f t="shared" si="1"/>
        <v>0</v>
      </c>
    </row>
    <row r="48" spans="1:20" ht="20.25" customHeight="1" x14ac:dyDescent="0.3">
      <c r="A48" s="185" t="s">
        <v>485</v>
      </c>
      <c r="B48" s="185" t="s">
        <v>418</v>
      </c>
      <c r="C48" s="186" t="s">
        <v>486</v>
      </c>
      <c r="D48" s="205"/>
      <c r="E48" s="188">
        <v>2007</v>
      </c>
      <c r="F48" s="188"/>
      <c r="G48" s="180">
        <v>1</v>
      </c>
      <c r="H48" s="189"/>
      <c r="I48" s="190"/>
      <c r="J48" s="191"/>
      <c r="K48" s="192"/>
      <c r="L48" s="191">
        <v>31748</v>
      </c>
      <c r="M48" s="191">
        <v>59069</v>
      </c>
      <c r="N48" s="183">
        <v>57591</v>
      </c>
      <c r="O48" s="193">
        <v>72509</v>
      </c>
      <c r="P48" s="193">
        <v>70833</v>
      </c>
      <c r="Q48" s="193">
        <v>69166</v>
      </c>
      <c r="R48" s="193">
        <v>77257</v>
      </c>
      <c r="S48" s="193">
        <v>81617</v>
      </c>
      <c r="T48" s="184">
        <f t="shared" si="1"/>
        <v>519790</v>
      </c>
    </row>
    <row r="49" spans="1:20" ht="20.25" customHeight="1" x14ac:dyDescent="0.3">
      <c r="A49" s="176" t="s">
        <v>466</v>
      </c>
      <c r="B49" s="176" t="s">
        <v>418</v>
      </c>
      <c r="C49" s="176" t="s">
        <v>467</v>
      </c>
      <c r="D49" s="206"/>
      <c r="E49" s="207">
        <v>2006</v>
      </c>
      <c r="F49" s="207"/>
      <c r="G49" s="180">
        <v>1</v>
      </c>
      <c r="H49" s="189">
        <v>2</v>
      </c>
      <c r="I49" s="190" t="s">
        <v>657</v>
      </c>
      <c r="J49" s="191"/>
      <c r="K49" s="192">
        <v>25384</v>
      </c>
      <c r="L49" s="191">
        <v>60506</v>
      </c>
      <c r="M49" s="191">
        <v>65128</v>
      </c>
      <c r="N49" s="183">
        <v>69739</v>
      </c>
      <c r="O49" s="193">
        <v>81705</v>
      </c>
      <c r="P49" s="193">
        <v>85975</v>
      </c>
      <c r="Q49" s="193">
        <v>97772</v>
      </c>
      <c r="R49" s="193">
        <v>86755</v>
      </c>
      <c r="S49" s="193">
        <v>104692</v>
      </c>
      <c r="T49" s="184">
        <f t="shared" si="1"/>
        <v>677656</v>
      </c>
    </row>
    <row r="50" spans="1:20" ht="20.25" customHeight="1" x14ac:dyDescent="0.3">
      <c r="A50" s="194" t="s">
        <v>424</v>
      </c>
      <c r="B50" s="194" t="s">
        <v>424</v>
      </c>
      <c r="C50" s="176" t="s">
        <v>535</v>
      </c>
      <c r="D50" s="206" t="s">
        <v>463</v>
      </c>
      <c r="E50" s="207">
        <v>2010</v>
      </c>
      <c r="F50" s="207"/>
      <c r="G50" s="180">
        <v>1</v>
      </c>
      <c r="H50" s="189"/>
      <c r="I50" s="190"/>
      <c r="J50" s="191"/>
      <c r="K50" s="192"/>
      <c r="L50" s="191"/>
      <c r="M50" s="191"/>
      <c r="N50" s="183"/>
      <c r="O50" s="193" t="s">
        <v>435</v>
      </c>
      <c r="P50" s="193">
        <v>71352</v>
      </c>
      <c r="Q50" s="193" t="s">
        <v>435</v>
      </c>
      <c r="R50" s="193">
        <v>112506</v>
      </c>
      <c r="S50" s="193">
        <v>111245</v>
      </c>
      <c r="T50" s="184">
        <f t="shared" si="1"/>
        <v>295103</v>
      </c>
    </row>
    <row r="51" spans="1:20" ht="20.25" customHeight="1" x14ac:dyDescent="0.3">
      <c r="A51" s="185" t="s">
        <v>424</v>
      </c>
      <c r="B51" s="185" t="s">
        <v>424</v>
      </c>
      <c r="C51" s="208" t="s">
        <v>527</v>
      </c>
      <c r="D51" s="206"/>
      <c r="E51" s="207">
        <v>2009</v>
      </c>
      <c r="F51" s="207"/>
      <c r="G51" s="180">
        <v>1</v>
      </c>
      <c r="H51" s="189"/>
      <c r="I51" s="181" t="s">
        <v>652</v>
      </c>
      <c r="J51" s="191"/>
      <c r="K51" s="192"/>
      <c r="L51" s="191"/>
      <c r="M51" s="191"/>
      <c r="N51" s="183"/>
      <c r="O51" s="193"/>
      <c r="P51" s="193"/>
      <c r="Q51" s="193" t="s">
        <v>435</v>
      </c>
      <c r="R51" s="193">
        <v>23936.05</v>
      </c>
      <c r="S51" s="193">
        <v>18435.12</v>
      </c>
      <c r="T51" s="184">
        <f t="shared" si="1"/>
        <v>42371.17</v>
      </c>
    </row>
    <row r="52" spans="1:20" ht="20.25" customHeight="1" x14ac:dyDescent="0.3">
      <c r="A52" s="185" t="s">
        <v>424</v>
      </c>
      <c r="B52" s="185" t="s">
        <v>424</v>
      </c>
      <c r="C52" s="176" t="s">
        <v>536</v>
      </c>
      <c r="D52" s="206"/>
      <c r="E52" s="207">
        <v>2010</v>
      </c>
      <c r="F52" s="207"/>
      <c r="G52" s="180">
        <v>1</v>
      </c>
      <c r="H52" s="189"/>
      <c r="I52" s="190"/>
      <c r="J52" s="191"/>
      <c r="K52" s="192"/>
      <c r="L52" s="191"/>
      <c r="M52" s="191"/>
      <c r="N52" s="183"/>
      <c r="O52" s="193">
        <v>498848</v>
      </c>
      <c r="P52" s="193">
        <v>730014</v>
      </c>
      <c r="Q52" s="193">
        <v>714982</v>
      </c>
      <c r="R52" s="193">
        <v>720993</v>
      </c>
      <c r="S52" s="193">
        <v>853644</v>
      </c>
      <c r="T52" s="184">
        <f t="shared" si="1"/>
        <v>3518481</v>
      </c>
    </row>
    <row r="53" spans="1:20" ht="20.25" customHeight="1" x14ac:dyDescent="0.3">
      <c r="A53" s="185" t="s">
        <v>575</v>
      </c>
      <c r="B53" s="185" t="s">
        <v>418</v>
      </c>
      <c r="C53" s="186" t="s">
        <v>576</v>
      </c>
      <c r="D53" s="205"/>
      <c r="E53" s="188">
        <v>2013</v>
      </c>
      <c r="F53" s="188"/>
      <c r="G53" s="180">
        <v>1</v>
      </c>
      <c r="H53" s="189"/>
      <c r="I53" s="190"/>
      <c r="J53" s="191"/>
      <c r="K53" s="192"/>
      <c r="L53" s="191"/>
      <c r="M53" s="191"/>
      <c r="N53" s="183"/>
      <c r="O53" s="193"/>
      <c r="P53" s="193"/>
      <c r="Q53" s="193"/>
      <c r="R53" s="193">
        <v>1919</v>
      </c>
      <c r="S53" s="193">
        <v>36898.639999999999</v>
      </c>
      <c r="T53" s="184">
        <f t="shared" si="1"/>
        <v>38817.64</v>
      </c>
    </row>
    <row r="54" spans="1:20" ht="20.25" customHeight="1" x14ac:dyDescent="0.3">
      <c r="A54" s="176" t="s">
        <v>555</v>
      </c>
      <c r="B54" s="176" t="s">
        <v>418</v>
      </c>
      <c r="C54" s="186" t="s">
        <v>556</v>
      </c>
      <c r="D54" s="206" t="s">
        <v>431</v>
      </c>
      <c r="E54" s="207">
        <v>2012</v>
      </c>
      <c r="F54" s="207"/>
      <c r="G54" s="180">
        <v>1</v>
      </c>
      <c r="H54" s="189"/>
      <c r="I54" s="190"/>
      <c r="J54" s="191"/>
      <c r="K54" s="192"/>
      <c r="L54" s="191"/>
      <c r="M54" s="191"/>
      <c r="N54" s="183"/>
      <c r="O54" s="193"/>
      <c r="P54" s="193"/>
      <c r="Q54" s="193">
        <v>1277</v>
      </c>
      <c r="R54" s="193">
        <v>166080</v>
      </c>
      <c r="S54" s="193">
        <v>208956</v>
      </c>
      <c r="T54" s="184">
        <f t="shared" si="1"/>
        <v>376313</v>
      </c>
    </row>
    <row r="55" spans="1:20" ht="20.25" customHeight="1" x14ac:dyDescent="0.3">
      <c r="A55" s="176" t="s">
        <v>583</v>
      </c>
      <c r="B55" s="176" t="s">
        <v>418</v>
      </c>
      <c r="C55" s="185" t="s">
        <v>584</v>
      </c>
      <c r="D55" s="205"/>
      <c r="E55" s="188">
        <v>2014</v>
      </c>
      <c r="F55" s="188"/>
      <c r="G55" s="180">
        <v>1</v>
      </c>
      <c r="H55" s="189"/>
      <c r="I55" s="186"/>
      <c r="J55" s="191"/>
      <c r="K55" s="192"/>
      <c r="L55" s="191"/>
      <c r="M55" s="191"/>
      <c r="N55" s="183"/>
      <c r="O55" s="193"/>
      <c r="P55" s="193"/>
      <c r="Q55" s="193"/>
      <c r="R55" s="193"/>
      <c r="S55" s="193">
        <v>53697</v>
      </c>
      <c r="T55" s="184">
        <f t="shared" si="1"/>
        <v>53697</v>
      </c>
    </row>
    <row r="56" spans="1:20" ht="20.25" customHeight="1" x14ac:dyDescent="0.3">
      <c r="A56" s="176" t="s">
        <v>424</v>
      </c>
      <c r="B56" s="176" t="s">
        <v>424</v>
      </c>
      <c r="C56" s="186" t="s">
        <v>600</v>
      </c>
      <c r="D56" s="205"/>
      <c r="E56" s="188">
        <v>1999</v>
      </c>
      <c r="F56" s="188"/>
      <c r="G56" s="180"/>
      <c r="H56" s="189"/>
      <c r="I56" s="181" t="s">
        <v>454</v>
      </c>
      <c r="J56" s="191"/>
      <c r="K56" s="192"/>
      <c r="L56" s="191"/>
      <c r="M56" s="191"/>
      <c r="N56" s="183"/>
      <c r="O56" s="193"/>
      <c r="P56" s="193"/>
      <c r="Q56" s="193"/>
      <c r="R56" s="193"/>
      <c r="S56" s="193"/>
      <c r="T56" s="184">
        <f t="shared" si="1"/>
        <v>0</v>
      </c>
    </row>
    <row r="57" spans="1:20" ht="20.25" customHeight="1" x14ac:dyDescent="0.3">
      <c r="A57" s="176" t="s">
        <v>424</v>
      </c>
      <c r="B57" s="176" t="s">
        <v>424</v>
      </c>
      <c r="C57" s="208" t="s">
        <v>630</v>
      </c>
      <c r="D57" s="205"/>
      <c r="E57" s="188">
        <v>2010</v>
      </c>
      <c r="F57" s="188"/>
      <c r="G57" s="180"/>
      <c r="H57" s="189"/>
      <c r="I57" s="190"/>
      <c r="J57" s="191"/>
      <c r="K57" s="192"/>
      <c r="L57" s="191"/>
      <c r="M57" s="191"/>
      <c r="N57" s="183"/>
      <c r="O57" s="193"/>
      <c r="P57" s="193"/>
      <c r="Q57" s="193"/>
      <c r="R57" s="193"/>
      <c r="S57" s="193"/>
      <c r="T57" s="184">
        <f t="shared" si="1"/>
        <v>0</v>
      </c>
    </row>
    <row r="58" spans="1:20" ht="20.25" customHeight="1" x14ac:dyDescent="0.3">
      <c r="A58" s="185" t="s">
        <v>474</v>
      </c>
      <c r="B58" s="185" t="s">
        <v>446</v>
      </c>
      <c r="C58" s="185" t="s">
        <v>475</v>
      </c>
      <c r="D58" s="187"/>
      <c r="E58" s="207">
        <v>2006</v>
      </c>
      <c r="F58" s="207"/>
      <c r="G58" s="180">
        <v>1</v>
      </c>
      <c r="H58" s="189"/>
      <c r="I58" s="190"/>
      <c r="J58" s="191"/>
      <c r="K58" s="192"/>
      <c r="L58" s="191">
        <v>66848</v>
      </c>
      <c r="M58" s="191">
        <v>68900</v>
      </c>
      <c r="N58" s="183">
        <v>68607</v>
      </c>
      <c r="O58" s="193">
        <v>71848</v>
      </c>
      <c r="P58" s="193">
        <v>72329</v>
      </c>
      <c r="Q58" s="193">
        <v>68456</v>
      </c>
      <c r="R58" s="193">
        <v>66427</v>
      </c>
      <c r="S58" s="193">
        <v>74963</v>
      </c>
      <c r="T58" s="184">
        <f t="shared" si="1"/>
        <v>558378</v>
      </c>
    </row>
    <row r="59" spans="1:20" ht="20.25" customHeight="1" x14ac:dyDescent="0.3">
      <c r="A59" s="176" t="s">
        <v>513</v>
      </c>
      <c r="B59" s="185" t="s">
        <v>446</v>
      </c>
      <c r="C59" s="186" t="s">
        <v>566</v>
      </c>
      <c r="D59" s="206"/>
      <c r="E59" s="207">
        <v>2013</v>
      </c>
      <c r="F59" s="207"/>
      <c r="G59" s="180">
        <v>1</v>
      </c>
      <c r="H59" s="189"/>
      <c r="I59" s="190"/>
      <c r="J59" s="191"/>
      <c r="K59" s="192"/>
      <c r="L59" s="191"/>
      <c r="M59" s="191"/>
      <c r="N59" s="183"/>
      <c r="O59" s="183"/>
      <c r="P59" s="183"/>
      <c r="Q59" s="183"/>
      <c r="R59" s="183"/>
      <c r="S59" s="183">
        <v>117674</v>
      </c>
      <c r="T59" s="184">
        <f t="shared" si="1"/>
        <v>117674</v>
      </c>
    </row>
    <row r="60" spans="1:20" ht="20.25" customHeight="1" x14ac:dyDescent="0.3">
      <c r="A60" s="185" t="s">
        <v>596</v>
      </c>
      <c r="B60" s="185" t="s">
        <v>418</v>
      </c>
      <c r="C60" s="186" t="s">
        <v>597</v>
      </c>
      <c r="D60" s="187"/>
      <c r="E60" s="188">
        <v>2015</v>
      </c>
      <c r="F60" s="188"/>
      <c r="G60" s="180">
        <v>1</v>
      </c>
      <c r="H60" s="189"/>
      <c r="I60" s="190"/>
      <c r="J60" s="191"/>
      <c r="K60" s="192"/>
      <c r="L60" s="191"/>
      <c r="M60" s="191"/>
      <c r="N60" s="183"/>
      <c r="O60" s="193"/>
      <c r="P60" s="193"/>
      <c r="Q60" s="193"/>
      <c r="R60" s="193"/>
      <c r="S60" s="193">
        <v>5708</v>
      </c>
      <c r="T60" s="184">
        <f t="shared" si="1"/>
        <v>5708</v>
      </c>
    </row>
    <row r="61" spans="1:20" ht="20.25" customHeight="1" x14ac:dyDescent="0.3">
      <c r="A61" s="185" t="s">
        <v>421</v>
      </c>
      <c r="B61" s="176" t="s">
        <v>421</v>
      </c>
      <c r="C61" s="176" t="s">
        <v>456</v>
      </c>
      <c r="D61" s="206"/>
      <c r="E61" s="207">
        <v>2007</v>
      </c>
      <c r="F61" s="207"/>
      <c r="G61" s="180">
        <v>1</v>
      </c>
      <c r="H61" s="189"/>
      <c r="I61" s="190"/>
      <c r="J61" s="191"/>
      <c r="K61" s="192">
        <v>541</v>
      </c>
      <c r="L61" s="191">
        <v>23290</v>
      </c>
      <c r="M61" s="191">
        <v>44140</v>
      </c>
      <c r="N61" s="183">
        <v>17891</v>
      </c>
      <c r="O61" s="193">
        <v>13776</v>
      </c>
      <c r="P61" s="193">
        <v>14526</v>
      </c>
      <c r="Q61" s="193">
        <v>14363</v>
      </c>
      <c r="R61" s="193">
        <v>12464</v>
      </c>
      <c r="S61" s="193">
        <v>16633</v>
      </c>
      <c r="T61" s="184">
        <f t="shared" si="1"/>
        <v>157624</v>
      </c>
    </row>
    <row r="62" spans="1:20" ht="20.25" customHeight="1" x14ac:dyDescent="0.3">
      <c r="A62" s="185" t="s">
        <v>421</v>
      </c>
      <c r="B62" s="176" t="s">
        <v>421</v>
      </c>
      <c r="C62" s="186" t="s">
        <v>618</v>
      </c>
      <c r="D62" s="205" t="s">
        <v>431</v>
      </c>
      <c r="E62" s="188">
        <v>2007</v>
      </c>
      <c r="F62" s="188"/>
      <c r="G62" s="180"/>
      <c r="H62" s="189"/>
      <c r="I62" s="181" t="s">
        <v>454</v>
      </c>
      <c r="J62" s="191"/>
      <c r="K62" s="192"/>
      <c r="L62" s="191"/>
      <c r="M62" s="191"/>
      <c r="N62" s="183"/>
      <c r="O62" s="193"/>
      <c r="P62" s="193"/>
      <c r="Q62" s="193"/>
      <c r="R62" s="193"/>
      <c r="S62" s="193"/>
      <c r="T62" s="184">
        <f t="shared" si="1"/>
        <v>0</v>
      </c>
    </row>
    <row r="63" spans="1:20" ht="20.25" customHeight="1" x14ac:dyDescent="0.3">
      <c r="A63" s="176" t="s">
        <v>424</v>
      </c>
      <c r="B63" s="176" t="s">
        <v>424</v>
      </c>
      <c r="C63" s="186" t="s">
        <v>616</v>
      </c>
      <c r="D63" s="205"/>
      <c r="E63" s="188">
        <v>2006</v>
      </c>
      <c r="F63" s="188"/>
      <c r="G63" s="180"/>
      <c r="H63" s="189"/>
      <c r="I63" s="181" t="s">
        <v>654</v>
      </c>
      <c r="J63" s="191"/>
      <c r="K63" s="192"/>
      <c r="L63" s="191"/>
      <c r="M63" s="191"/>
      <c r="N63" s="183"/>
      <c r="O63" s="193"/>
      <c r="P63" s="193"/>
      <c r="Q63" s="193"/>
      <c r="R63" s="193"/>
      <c r="S63" s="193"/>
      <c r="T63" s="184">
        <f t="shared" si="1"/>
        <v>0</v>
      </c>
    </row>
    <row r="64" spans="1:20" ht="20.25" customHeight="1" x14ac:dyDescent="0.3">
      <c r="A64" s="176" t="s">
        <v>424</v>
      </c>
      <c r="B64" s="176" t="s">
        <v>424</v>
      </c>
      <c r="C64" s="176" t="s">
        <v>593</v>
      </c>
      <c r="D64" s="176"/>
      <c r="E64" s="188">
        <v>2015</v>
      </c>
      <c r="F64" s="188"/>
      <c r="G64" s="180">
        <v>1</v>
      </c>
      <c r="H64" s="189"/>
      <c r="I64" s="181"/>
      <c r="J64" s="191"/>
      <c r="K64" s="192"/>
      <c r="L64" s="191"/>
      <c r="M64" s="191"/>
      <c r="N64" s="183"/>
      <c r="O64" s="193"/>
      <c r="P64" s="193"/>
      <c r="Q64" s="193"/>
      <c r="R64" s="193"/>
      <c r="S64" s="183">
        <v>78613</v>
      </c>
      <c r="T64" s="184">
        <f t="shared" si="1"/>
        <v>78613</v>
      </c>
    </row>
    <row r="65" spans="1:20" ht="20.25" customHeight="1" x14ac:dyDescent="0.3">
      <c r="A65" s="176" t="s">
        <v>424</v>
      </c>
      <c r="B65" s="176" t="s">
        <v>424</v>
      </c>
      <c r="C65" s="186" t="s">
        <v>604</v>
      </c>
      <c r="D65" s="205"/>
      <c r="E65" s="188">
        <v>2003</v>
      </c>
      <c r="F65" s="188"/>
      <c r="G65" s="180"/>
      <c r="H65" s="189"/>
      <c r="I65" s="181" t="s">
        <v>655</v>
      </c>
      <c r="J65" s="191"/>
      <c r="K65" s="192"/>
      <c r="L65" s="191"/>
      <c r="M65" s="191"/>
      <c r="N65" s="183"/>
      <c r="O65" s="193"/>
      <c r="P65" s="193"/>
      <c r="Q65" s="193"/>
      <c r="R65" s="193"/>
      <c r="S65" s="193"/>
      <c r="T65" s="184">
        <f t="shared" si="1"/>
        <v>0</v>
      </c>
    </row>
    <row r="66" spans="1:20" ht="20.25" customHeight="1" x14ac:dyDescent="0.3">
      <c r="A66" s="176" t="s">
        <v>450</v>
      </c>
      <c r="B66" s="176" t="s">
        <v>418</v>
      </c>
      <c r="C66" s="176" t="s">
        <v>451</v>
      </c>
      <c r="D66" s="206"/>
      <c r="E66" s="207">
        <v>2006</v>
      </c>
      <c r="F66" s="207"/>
      <c r="G66" s="180">
        <v>0.875</v>
      </c>
      <c r="H66" s="213"/>
      <c r="I66" s="214"/>
      <c r="J66" s="191"/>
      <c r="K66" s="192">
        <v>103229.78</v>
      </c>
      <c r="L66" s="191">
        <v>195296</v>
      </c>
      <c r="M66" s="191">
        <v>0</v>
      </c>
      <c r="N66" s="183" t="s">
        <v>435</v>
      </c>
      <c r="O66" s="193" t="s">
        <v>435</v>
      </c>
      <c r="P66" s="193">
        <v>29975</v>
      </c>
      <c r="Q66" s="193">
        <v>36451</v>
      </c>
      <c r="R66" s="193">
        <v>38974</v>
      </c>
      <c r="S66" s="193">
        <v>54520</v>
      </c>
      <c r="T66" s="184">
        <f t="shared" ref="T66:T97" si="2">SUM(J66:S66)</f>
        <v>458445.78</v>
      </c>
    </row>
    <row r="67" spans="1:20" ht="20.25" customHeight="1" x14ac:dyDescent="0.3">
      <c r="A67" s="185" t="s">
        <v>450</v>
      </c>
      <c r="B67" s="185" t="s">
        <v>418</v>
      </c>
      <c r="C67" s="185" t="s">
        <v>505</v>
      </c>
      <c r="D67" s="187"/>
      <c r="E67" s="207">
        <v>2008</v>
      </c>
      <c r="F67" s="207"/>
      <c r="G67" s="180">
        <v>1</v>
      </c>
      <c r="H67" s="189"/>
      <c r="I67" s="190"/>
      <c r="J67" s="191"/>
      <c r="K67" s="192"/>
      <c r="L67" s="191">
        <v>53</v>
      </c>
      <c r="M67" s="191">
        <v>4275</v>
      </c>
      <c r="N67" s="183">
        <v>3439</v>
      </c>
      <c r="O67" s="193">
        <v>2837</v>
      </c>
      <c r="P67" s="193">
        <v>3477</v>
      </c>
      <c r="Q67" s="193">
        <v>2983</v>
      </c>
      <c r="R67" s="193" t="s">
        <v>435</v>
      </c>
      <c r="S67" s="193" t="s">
        <v>435</v>
      </c>
      <c r="T67" s="184">
        <f t="shared" si="2"/>
        <v>17064</v>
      </c>
    </row>
    <row r="68" spans="1:20" ht="20.25" customHeight="1" x14ac:dyDescent="0.3">
      <c r="A68" s="176" t="s">
        <v>424</v>
      </c>
      <c r="B68" s="176" t="s">
        <v>424</v>
      </c>
      <c r="C68" s="208" t="s">
        <v>622</v>
      </c>
      <c r="D68" s="205"/>
      <c r="E68" s="188">
        <v>2007</v>
      </c>
      <c r="F68" s="188"/>
      <c r="G68" s="180"/>
      <c r="H68" s="213"/>
      <c r="I68" s="181" t="s">
        <v>454</v>
      </c>
      <c r="J68" s="191"/>
      <c r="K68" s="192"/>
      <c r="L68" s="191"/>
      <c r="M68" s="191"/>
      <c r="N68" s="183"/>
      <c r="O68" s="193"/>
      <c r="P68" s="193"/>
      <c r="Q68" s="193"/>
      <c r="R68" s="193"/>
      <c r="S68" s="193"/>
      <c r="T68" s="184">
        <f t="shared" si="2"/>
        <v>0</v>
      </c>
    </row>
    <row r="69" spans="1:20" ht="20.25" customHeight="1" x14ac:dyDescent="0.3">
      <c r="A69" s="176" t="s">
        <v>538</v>
      </c>
      <c r="B69" s="176" t="s">
        <v>418</v>
      </c>
      <c r="C69" s="208" t="s">
        <v>539</v>
      </c>
      <c r="D69" s="205"/>
      <c r="E69" s="188">
        <v>2010</v>
      </c>
      <c r="F69" s="188"/>
      <c r="G69" s="180">
        <v>1</v>
      </c>
      <c r="H69" s="213"/>
      <c r="I69" s="214"/>
      <c r="J69" s="191"/>
      <c r="K69" s="192"/>
      <c r="L69" s="191"/>
      <c r="M69" s="191"/>
      <c r="N69" s="183"/>
      <c r="O69" s="193"/>
      <c r="P69" s="193">
        <v>70187</v>
      </c>
      <c r="Q69" s="193" t="s">
        <v>435</v>
      </c>
      <c r="R69" s="193" t="s">
        <v>435</v>
      </c>
      <c r="S69" s="193" t="s">
        <v>435</v>
      </c>
      <c r="T69" s="184">
        <f t="shared" si="2"/>
        <v>70187</v>
      </c>
    </row>
    <row r="70" spans="1:20" ht="20.25" customHeight="1" x14ac:dyDescent="0.3">
      <c r="A70" s="176" t="s">
        <v>421</v>
      </c>
      <c r="B70" s="176" t="s">
        <v>421</v>
      </c>
      <c r="C70" s="208" t="s">
        <v>642</v>
      </c>
      <c r="D70" s="205"/>
      <c r="E70" s="188">
        <v>2009</v>
      </c>
      <c r="F70" s="188"/>
      <c r="G70" s="180">
        <v>1</v>
      </c>
      <c r="H70" s="213"/>
      <c r="I70" s="214" t="s">
        <v>516</v>
      </c>
      <c r="J70" s="191"/>
      <c r="K70" s="192"/>
      <c r="L70" s="191"/>
      <c r="M70" s="191"/>
      <c r="N70" s="183" t="s">
        <v>435</v>
      </c>
      <c r="O70" s="193" t="s">
        <v>435</v>
      </c>
      <c r="P70" s="193" t="s">
        <v>435</v>
      </c>
      <c r="Q70" s="193">
        <v>19514.54</v>
      </c>
      <c r="R70" s="193">
        <v>22665.02</v>
      </c>
      <c r="S70" s="193">
        <v>23722.07</v>
      </c>
      <c r="T70" s="184">
        <f t="shared" si="2"/>
        <v>65901.63</v>
      </c>
    </row>
    <row r="71" spans="1:20" ht="20.25" customHeight="1" x14ac:dyDescent="0.3">
      <c r="A71" s="176" t="s">
        <v>421</v>
      </c>
      <c r="B71" s="176" t="s">
        <v>421</v>
      </c>
      <c r="C71" s="208" t="s">
        <v>643</v>
      </c>
      <c r="D71" s="205"/>
      <c r="E71" s="188">
        <v>2014</v>
      </c>
      <c r="F71" s="188"/>
      <c r="G71" s="180">
        <v>1</v>
      </c>
      <c r="H71" s="213"/>
      <c r="I71" s="214" t="s">
        <v>516</v>
      </c>
      <c r="J71" s="191"/>
      <c r="K71" s="192"/>
      <c r="L71" s="191"/>
      <c r="M71" s="191"/>
      <c r="N71" s="183"/>
      <c r="O71" s="193"/>
      <c r="P71" s="193"/>
      <c r="Q71" s="193"/>
      <c r="R71" s="193"/>
      <c r="S71" s="193"/>
      <c r="T71" s="184">
        <f t="shared" si="2"/>
        <v>0</v>
      </c>
    </row>
    <row r="72" spans="1:20" ht="20.25" customHeight="1" x14ac:dyDescent="0.3">
      <c r="A72" s="185" t="s">
        <v>596</v>
      </c>
      <c r="B72" s="185" t="s">
        <v>418</v>
      </c>
      <c r="C72" s="186" t="s">
        <v>633</v>
      </c>
      <c r="D72" s="187"/>
      <c r="E72" s="188">
        <v>2015</v>
      </c>
      <c r="F72" s="188"/>
      <c r="G72" s="180"/>
      <c r="H72" s="189"/>
      <c r="I72" s="190"/>
      <c r="J72" s="191"/>
      <c r="K72" s="192"/>
      <c r="L72" s="191"/>
      <c r="M72" s="191"/>
      <c r="N72" s="183"/>
      <c r="O72" s="193"/>
      <c r="P72" s="193"/>
      <c r="Q72" s="193"/>
      <c r="R72" s="193"/>
      <c r="S72" s="193">
        <v>85631</v>
      </c>
      <c r="T72" s="184">
        <f t="shared" si="2"/>
        <v>85631</v>
      </c>
    </row>
    <row r="73" spans="1:20" ht="20.25" customHeight="1" x14ac:dyDescent="0.3">
      <c r="A73" s="176" t="s">
        <v>424</v>
      </c>
      <c r="B73" s="176" t="s">
        <v>424</v>
      </c>
      <c r="C73" s="208" t="s">
        <v>606</v>
      </c>
      <c r="D73" s="205"/>
      <c r="E73" s="188">
        <v>2004</v>
      </c>
      <c r="F73" s="188"/>
      <c r="G73" s="180"/>
      <c r="H73" s="213"/>
      <c r="I73" s="181" t="s">
        <v>454</v>
      </c>
      <c r="J73" s="191"/>
      <c r="K73" s="192"/>
      <c r="L73" s="191"/>
      <c r="M73" s="191"/>
      <c r="N73" s="183"/>
      <c r="O73" s="193"/>
      <c r="P73" s="193"/>
      <c r="Q73" s="193"/>
      <c r="R73" s="193"/>
      <c r="S73" s="193"/>
      <c r="T73" s="184">
        <f t="shared" si="2"/>
        <v>0</v>
      </c>
    </row>
    <row r="74" spans="1:20" ht="20.25" customHeight="1" x14ac:dyDescent="0.3">
      <c r="A74" s="176" t="s">
        <v>424</v>
      </c>
      <c r="B74" s="176" t="s">
        <v>424</v>
      </c>
      <c r="C74" s="186" t="s">
        <v>623</v>
      </c>
      <c r="D74" s="205"/>
      <c r="E74" s="188">
        <v>2007</v>
      </c>
      <c r="F74" s="188"/>
      <c r="G74" s="180"/>
      <c r="H74" s="189"/>
      <c r="I74" s="181" t="s">
        <v>652</v>
      </c>
      <c r="J74" s="191"/>
      <c r="K74" s="192"/>
      <c r="L74" s="191"/>
      <c r="M74" s="191"/>
      <c r="N74" s="183"/>
      <c r="O74" s="193"/>
      <c r="P74" s="193"/>
      <c r="Q74" s="193"/>
      <c r="R74" s="193"/>
      <c r="S74" s="193"/>
      <c r="T74" s="184">
        <f t="shared" si="2"/>
        <v>0</v>
      </c>
    </row>
    <row r="75" spans="1:20" ht="20.25" customHeight="1" x14ac:dyDescent="0.3">
      <c r="A75" s="176" t="s">
        <v>424</v>
      </c>
      <c r="B75" s="176" t="s">
        <v>424</v>
      </c>
      <c r="C75" s="208" t="s">
        <v>497</v>
      </c>
      <c r="D75" s="205" t="s">
        <v>463</v>
      </c>
      <c r="E75" s="188">
        <v>2008</v>
      </c>
      <c r="F75" s="188"/>
      <c r="G75" s="180">
        <v>1</v>
      </c>
      <c r="H75" s="189"/>
      <c r="I75" s="190"/>
      <c r="J75" s="191"/>
      <c r="K75" s="192"/>
      <c r="L75" s="191"/>
      <c r="M75" s="191"/>
      <c r="N75" s="183"/>
      <c r="O75" s="193"/>
      <c r="P75" s="184">
        <v>48336</v>
      </c>
      <c r="Q75" s="193" t="s">
        <v>435</v>
      </c>
      <c r="R75" s="193">
        <v>54787.519999999997</v>
      </c>
      <c r="S75" s="193">
        <v>48066</v>
      </c>
      <c r="T75" s="184">
        <f t="shared" si="2"/>
        <v>151189.51999999999</v>
      </c>
    </row>
    <row r="76" spans="1:20" ht="20.25" customHeight="1" x14ac:dyDescent="0.3">
      <c r="A76" s="176" t="s">
        <v>424</v>
      </c>
      <c r="B76" s="176" t="s">
        <v>424</v>
      </c>
      <c r="C76" s="186" t="s">
        <v>624</v>
      </c>
      <c r="D76" s="205"/>
      <c r="E76" s="188">
        <v>2007</v>
      </c>
      <c r="F76" s="188"/>
      <c r="G76" s="180"/>
      <c r="H76" s="189"/>
      <c r="I76" s="190"/>
      <c r="J76" s="191"/>
      <c r="K76" s="192"/>
      <c r="L76" s="191"/>
      <c r="M76" s="191"/>
      <c r="N76" s="183"/>
      <c r="O76" s="193"/>
      <c r="P76" s="193"/>
      <c r="Q76" s="193"/>
      <c r="R76" s="193"/>
      <c r="S76" s="193"/>
      <c r="T76" s="184">
        <f t="shared" si="2"/>
        <v>0</v>
      </c>
    </row>
    <row r="77" spans="1:20" ht="20.25" customHeight="1" x14ac:dyDescent="0.3">
      <c r="A77" s="176" t="s">
        <v>424</v>
      </c>
      <c r="B77" s="176" t="s">
        <v>424</v>
      </c>
      <c r="C77" s="208" t="s">
        <v>602</v>
      </c>
      <c r="D77" s="205"/>
      <c r="E77" s="188">
        <v>2002</v>
      </c>
      <c r="F77" s="188">
        <v>2007</v>
      </c>
      <c r="G77" s="180"/>
      <c r="H77" s="189"/>
      <c r="I77" s="181" t="s">
        <v>454</v>
      </c>
      <c r="J77" s="191"/>
      <c r="K77" s="192"/>
      <c r="L77" s="191"/>
      <c r="M77" s="191"/>
      <c r="N77" s="183"/>
      <c r="O77" s="193"/>
      <c r="P77" s="193"/>
      <c r="Q77" s="193"/>
      <c r="R77" s="193"/>
      <c r="S77" s="193"/>
      <c r="T77" s="184">
        <f t="shared" si="2"/>
        <v>0</v>
      </c>
    </row>
    <row r="78" spans="1:20" ht="20.25" customHeight="1" x14ac:dyDescent="0.3">
      <c r="A78" s="176" t="s">
        <v>464</v>
      </c>
      <c r="B78" s="176" t="s">
        <v>418</v>
      </c>
      <c r="C78" s="186" t="s">
        <v>585</v>
      </c>
      <c r="D78" s="206"/>
      <c r="E78" s="207">
        <v>2014</v>
      </c>
      <c r="F78" s="207"/>
      <c r="G78" s="180">
        <v>1</v>
      </c>
      <c r="H78" s="189"/>
      <c r="I78" s="190"/>
      <c r="J78" s="191"/>
      <c r="K78" s="192"/>
      <c r="L78" s="191"/>
      <c r="M78" s="191"/>
      <c r="N78" s="183"/>
      <c r="O78" s="193"/>
      <c r="P78" s="193"/>
      <c r="Q78" s="193"/>
      <c r="R78" s="193">
        <v>768</v>
      </c>
      <c r="S78" s="193">
        <v>34106</v>
      </c>
      <c r="T78" s="184">
        <f t="shared" si="2"/>
        <v>34874</v>
      </c>
    </row>
    <row r="79" spans="1:20" ht="20.25" customHeight="1" x14ac:dyDescent="0.3">
      <c r="A79" s="176" t="s">
        <v>424</v>
      </c>
      <c r="B79" s="176" t="s">
        <v>424</v>
      </c>
      <c r="C79" s="186" t="s">
        <v>498</v>
      </c>
      <c r="D79" s="205"/>
      <c r="E79" s="188">
        <v>2008</v>
      </c>
      <c r="F79" s="188"/>
      <c r="G79" s="180">
        <v>1</v>
      </c>
      <c r="H79" s="189"/>
      <c r="I79" s="181" t="s">
        <v>660</v>
      </c>
      <c r="J79" s="191"/>
      <c r="K79" s="192"/>
      <c r="L79" s="191"/>
      <c r="M79" s="191">
        <v>40586</v>
      </c>
      <c r="N79" s="183">
        <v>138888</v>
      </c>
      <c r="O79" s="193">
        <v>124224</v>
      </c>
      <c r="P79" s="193">
        <v>104425</v>
      </c>
      <c r="Q79" s="193">
        <v>116668</v>
      </c>
      <c r="R79" s="193">
        <v>121585</v>
      </c>
      <c r="S79" s="193">
        <v>228872</v>
      </c>
      <c r="T79" s="184">
        <f t="shared" si="2"/>
        <v>875248</v>
      </c>
    </row>
    <row r="80" spans="1:20" ht="20.25" customHeight="1" x14ac:dyDescent="0.3">
      <c r="A80" s="176" t="s">
        <v>424</v>
      </c>
      <c r="B80" s="176" t="s">
        <v>424</v>
      </c>
      <c r="C80" s="208" t="s">
        <v>528</v>
      </c>
      <c r="D80" s="205"/>
      <c r="E80" s="188">
        <v>2009</v>
      </c>
      <c r="F80" s="188"/>
      <c r="G80" s="180">
        <v>1</v>
      </c>
      <c r="H80" s="189"/>
      <c r="I80" s="190"/>
      <c r="J80" s="191"/>
      <c r="K80" s="192"/>
      <c r="L80" s="191"/>
      <c r="M80" s="191"/>
      <c r="N80" s="183"/>
      <c r="O80" s="193"/>
      <c r="P80" s="193" t="s">
        <v>435</v>
      </c>
      <c r="Q80" s="193" t="s">
        <v>435</v>
      </c>
      <c r="R80" s="193">
        <v>15297.91</v>
      </c>
      <c r="S80" s="193">
        <v>16482.830000000002</v>
      </c>
      <c r="T80" s="184">
        <f t="shared" si="2"/>
        <v>31780.74</v>
      </c>
    </row>
    <row r="81" spans="1:20" ht="20.25" customHeight="1" x14ac:dyDescent="0.3">
      <c r="A81" s="185" t="s">
        <v>439</v>
      </c>
      <c r="B81" s="185" t="s">
        <v>418</v>
      </c>
      <c r="C81" s="186" t="s">
        <v>440</v>
      </c>
      <c r="D81" s="187" t="s">
        <v>431</v>
      </c>
      <c r="E81" s="207">
        <v>2015</v>
      </c>
      <c r="F81" s="207"/>
      <c r="G81" s="180">
        <v>0.5</v>
      </c>
      <c r="H81" s="189"/>
      <c r="I81" s="190"/>
      <c r="J81" s="191"/>
      <c r="K81" s="192"/>
      <c r="L81" s="191"/>
      <c r="M81" s="191"/>
      <c r="N81" s="183"/>
      <c r="O81" s="193"/>
      <c r="P81" s="193"/>
      <c r="Q81" s="193"/>
      <c r="R81" s="193"/>
      <c r="S81" s="193"/>
      <c r="T81" s="184">
        <f t="shared" si="2"/>
        <v>0</v>
      </c>
    </row>
    <row r="82" spans="1:20" ht="20.25" customHeight="1" x14ac:dyDescent="0.3">
      <c r="A82" s="176" t="s">
        <v>424</v>
      </c>
      <c r="B82" s="176" t="s">
        <v>424</v>
      </c>
      <c r="C82" s="176" t="s">
        <v>594</v>
      </c>
      <c r="D82" s="205" t="s">
        <v>463</v>
      </c>
      <c r="E82" s="188">
        <v>2015</v>
      </c>
      <c r="F82" s="188"/>
      <c r="G82" s="180">
        <v>1</v>
      </c>
      <c r="H82" s="189"/>
      <c r="I82" s="181"/>
      <c r="J82" s="191"/>
      <c r="K82" s="192"/>
      <c r="L82" s="191"/>
      <c r="M82" s="191"/>
      <c r="N82" s="183"/>
      <c r="O82" s="193"/>
      <c r="P82" s="193"/>
      <c r="Q82" s="193"/>
      <c r="R82" s="193"/>
      <c r="S82" s="193">
        <v>7671</v>
      </c>
      <c r="T82" s="184">
        <f t="shared" si="2"/>
        <v>7671</v>
      </c>
    </row>
    <row r="83" spans="1:20" ht="20.25" customHeight="1" x14ac:dyDescent="0.3">
      <c r="A83" s="186" t="s">
        <v>506</v>
      </c>
      <c r="B83" s="185" t="s">
        <v>418</v>
      </c>
      <c r="C83" s="186" t="s">
        <v>507</v>
      </c>
      <c r="D83" s="205" t="s">
        <v>431</v>
      </c>
      <c r="E83" s="188">
        <v>2008</v>
      </c>
      <c r="F83" s="188"/>
      <c r="G83" s="180">
        <v>1</v>
      </c>
      <c r="H83" s="189"/>
      <c r="I83" s="190" t="s">
        <v>508</v>
      </c>
      <c r="J83" s="191"/>
      <c r="K83" s="192"/>
      <c r="L83" s="191"/>
      <c r="M83" s="191">
        <v>7782</v>
      </c>
      <c r="N83" s="183">
        <v>6447</v>
      </c>
      <c r="O83" s="193">
        <v>9839</v>
      </c>
      <c r="P83" s="193">
        <v>4143</v>
      </c>
      <c r="Q83" s="193">
        <v>722</v>
      </c>
      <c r="R83" s="193">
        <v>1780.87</v>
      </c>
      <c r="S83" s="193">
        <v>37451.47</v>
      </c>
      <c r="T83" s="184">
        <f t="shared" si="2"/>
        <v>68165.34</v>
      </c>
    </row>
    <row r="84" spans="1:20" ht="20.25" customHeight="1" x14ac:dyDescent="0.3">
      <c r="A84" s="185" t="s">
        <v>417</v>
      </c>
      <c r="B84" s="185" t="s">
        <v>427</v>
      </c>
      <c r="C84" s="186" t="s">
        <v>549</v>
      </c>
      <c r="D84" s="205"/>
      <c r="E84" s="188">
        <v>2012</v>
      </c>
      <c r="F84" s="188"/>
      <c r="G84" s="180">
        <v>1</v>
      </c>
      <c r="H84" s="189"/>
      <c r="I84" s="190"/>
      <c r="J84" s="191"/>
      <c r="K84" s="192"/>
      <c r="L84" s="191"/>
      <c r="M84" s="191"/>
      <c r="N84" s="183"/>
      <c r="O84" s="193"/>
      <c r="P84" s="193"/>
      <c r="Q84" s="193">
        <v>424813</v>
      </c>
      <c r="R84" s="193">
        <v>595767</v>
      </c>
      <c r="S84" s="193">
        <v>662949</v>
      </c>
      <c r="T84" s="184">
        <f t="shared" si="2"/>
        <v>1683529</v>
      </c>
    </row>
    <row r="85" spans="1:20" ht="20.25" customHeight="1" x14ac:dyDescent="0.3">
      <c r="A85" s="186" t="s">
        <v>417</v>
      </c>
      <c r="B85" s="185" t="s">
        <v>446</v>
      </c>
      <c r="C85" s="186" t="s">
        <v>478</v>
      </c>
      <c r="D85" s="205"/>
      <c r="E85" s="188">
        <v>2007</v>
      </c>
      <c r="F85" s="188"/>
      <c r="G85" s="180">
        <v>1</v>
      </c>
      <c r="H85" s="189"/>
      <c r="I85" s="190"/>
      <c r="J85" s="191"/>
      <c r="K85" s="192"/>
      <c r="L85" s="191">
        <v>10300</v>
      </c>
      <c r="M85" s="191">
        <v>12398</v>
      </c>
      <c r="N85" s="183">
        <v>14112</v>
      </c>
      <c r="O85" s="193">
        <v>14091</v>
      </c>
      <c r="P85" s="193">
        <v>9987</v>
      </c>
      <c r="Q85" s="193">
        <v>11224</v>
      </c>
      <c r="R85" s="193" t="s">
        <v>435</v>
      </c>
      <c r="S85" s="193" t="s">
        <v>435</v>
      </c>
      <c r="T85" s="184">
        <f t="shared" si="2"/>
        <v>72112</v>
      </c>
    </row>
    <row r="86" spans="1:20" ht="20.25" customHeight="1" x14ac:dyDescent="0.3">
      <c r="A86" s="185" t="s">
        <v>637</v>
      </c>
      <c r="B86" s="185" t="s">
        <v>418</v>
      </c>
      <c r="C86" s="185" t="s">
        <v>487</v>
      </c>
      <c r="D86" s="187" t="s">
        <v>431</v>
      </c>
      <c r="E86" s="207">
        <v>2007</v>
      </c>
      <c r="F86" s="207"/>
      <c r="G86" s="180">
        <v>1</v>
      </c>
      <c r="H86" s="189"/>
      <c r="I86" s="190"/>
      <c r="J86" s="191"/>
      <c r="K86" s="192"/>
      <c r="L86" s="191">
        <v>297388</v>
      </c>
      <c r="M86" s="184">
        <v>397047</v>
      </c>
      <c r="N86" s="183">
        <v>366666</v>
      </c>
      <c r="O86" s="193">
        <v>388080</v>
      </c>
      <c r="P86" s="193">
        <v>479276</v>
      </c>
      <c r="Q86" s="193">
        <v>996927</v>
      </c>
      <c r="R86" s="193">
        <v>1139218</v>
      </c>
      <c r="S86" s="193">
        <v>1241869</v>
      </c>
      <c r="T86" s="184">
        <f t="shared" si="2"/>
        <v>5306471</v>
      </c>
    </row>
    <row r="87" spans="1:20" ht="20.25" customHeight="1" x14ac:dyDescent="0.3">
      <c r="A87" s="186" t="s">
        <v>417</v>
      </c>
      <c r="B87" s="176" t="s">
        <v>427</v>
      </c>
      <c r="C87" s="176" t="s">
        <v>457</v>
      </c>
      <c r="D87" s="206"/>
      <c r="E87" s="207">
        <v>2007</v>
      </c>
      <c r="F87" s="207"/>
      <c r="G87" s="180">
        <v>1</v>
      </c>
      <c r="H87" s="189"/>
      <c r="I87" s="190"/>
      <c r="J87" s="191"/>
      <c r="K87" s="192">
        <v>1506</v>
      </c>
      <c r="L87" s="191">
        <v>11061</v>
      </c>
      <c r="M87" s="191">
        <v>6419</v>
      </c>
      <c r="N87" s="183">
        <v>28143</v>
      </c>
      <c r="O87" s="193">
        <v>14787</v>
      </c>
      <c r="P87" s="193">
        <v>13034</v>
      </c>
      <c r="Q87" s="193" t="s">
        <v>435</v>
      </c>
      <c r="R87" s="193" t="s">
        <v>435</v>
      </c>
      <c r="S87" s="193">
        <v>17134.52</v>
      </c>
      <c r="T87" s="184">
        <f t="shared" si="2"/>
        <v>92084.52</v>
      </c>
    </row>
    <row r="88" spans="1:20" ht="20.25" customHeight="1" x14ac:dyDescent="0.3">
      <c r="A88" s="176" t="s">
        <v>429</v>
      </c>
      <c r="B88" s="176" t="s">
        <v>418</v>
      </c>
      <c r="C88" s="208" t="s">
        <v>449</v>
      </c>
      <c r="D88" s="206" t="s">
        <v>431</v>
      </c>
      <c r="E88" s="207">
        <v>2010</v>
      </c>
      <c r="F88" s="207"/>
      <c r="G88" s="180">
        <v>0.75</v>
      </c>
      <c r="H88" s="189"/>
      <c r="I88" s="190"/>
      <c r="J88" s="191"/>
      <c r="K88" s="192"/>
      <c r="L88" s="191"/>
      <c r="M88" s="191"/>
      <c r="N88" s="183"/>
      <c r="O88" s="193"/>
      <c r="P88" s="193"/>
      <c r="Q88" s="193"/>
      <c r="R88" s="193"/>
      <c r="S88" s="193" t="s">
        <v>435</v>
      </c>
      <c r="T88" s="184">
        <f t="shared" si="2"/>
        <v>0</v>
      </c>
    </row>
    <row r="89" spans="1:20" ht="20.25" customHeight="1" x14ac:dyDescent="0.3">
      <c r="A89" s="185" t="s">
        <v>586</v>
      </c>
      <c r="B89" s="185" t="s">
        <v>418</v>
      </c>
      <c r="C89" s="186" t="s">
        <v>587</v>
      </c>
      <c r="D89" s="187"/>
      <c r="E89" s="207">
        <v>2014</v>
      </c>
      <c r="F89" s="207"/>
      <c r="G89" s="180">
        <v>1</v>
      </c>
      <c r="H89" s="189"/>
      <c r="I89" s="190"/>
      <c r="J89" s="191"/>
      <c r="K89" s="192"/>
      <c r="L89" s="191"/>
      <c r="M89" s="191"/>
      <c r="N89" s="183"/>
      <c r="O89" s="193"/>
      <c r="P89" s="193"/>
      <c r="Q89" s="193"/>
      <c r="R89" s="193">
        <v>205.3</v>
      </c>
      <c r="S89" s="193">
        <v>70696.490000000005</v>
      </c>
      <c r="T89" s="184">
        <f t="shared" si="2"/>
        <v>70901.790000000008</v>
      </c>
    </row>
    <row r="90" spans="1:20" ht="20.25" customHeight="1" x14ac:dyDescent="0.3">
      <c r="A90" s="176" t="s">
        <v>424</v>
      </c>
      <c r="B90" s="176" t="s">
        <v>424</v>
      </c>
      <c r="C90" s="186" t="s">
        <v>473</v>
      </c>
      <c r="D90" s="206"/>
      <c r="E90" s="207">
        <v>2005</v>
      </c>
      <c r="F90" s="207"/>
      <c r="G90" s="180">
        <v>1</v>
      </c>
      <c r="H90" s="189"/>
      <c r="I90" s="181" t="s">
        <v>659</v>
      </c>
      <c r="J90" s="191"/>
      <c r="K90" s="192"/>
      <c r="L90" s="191"/>
      <c r="M90" s="191">
        <v>10410</v>
      </c>
      <c r="N90" s="183">
        <v>159292</v>
      </c>
      <c r="O90" s="193">
        <v>148660</v>
      </c>
      <c r="P90" s="193">
        <v>159810</v>
      </c>
      <c r="Q90" s="193">
        <v>142680</v>
      </c>
      <c r="R90" s="193">
        <v>117656</v>
      </c>
      <c r="S90" s="193">
        <v>101764</v>
      </c>
      <c r="T90" s="184">
        <f t="shared" si="2"/>
        <v>840272</v>
      </c>
    </row>
    <row r="91" spans="1:20" ht="20.25" customHeight="1" x14ac:dyDescent="0.3">
      <c r="A91" s="176" t="s">
        <v>424</v>
      </c>
      <c r="B91" s="176" t="s">
        <v>424</v>
      </c>
      <c r="C91" s="186" t="s">
        <v>611</v>
      </c>
      <c r="D91" s="205"/>
      <c r="E91" s="188">
        <v>2005</v>
      </c>
      <c r="F91" s="188"/>
      <c r="G91" s="180"/>
      <c r="H91" s="189"/>
      <c r="I91" s="181" t="s">
        <v>454</v>
      </c>
      <c r="J91" s="191"/>
      <c r="K91" s="192"/>
      <c r="L91" s="191"/>
      <c r="M91" s="191"/>
      <c r="N91" s="183"/>
      <c r="O91" s="193"/>
      <c r="P91" s="193"/>
      <c r="Q91" s="193"/>
      <c r="R91" s="193"/>
      <c r="S91" s="193"/>
      <c r="T91" s="184">
        <f t="shared" si="2"/>
        <v>0</v>
      </c>
    </row>
    <row r="92" spans="1:20" ht="20.25" customHeight="1" x14ac:dyDescent="0.3">
      <c r="A92" s="176" t="s">
        <v>424</v>
      </c>
      <c r="B92" s="176" t="s">
        <v>424</v>
      </c>
      <c r="C92" s="208" t="s">
        <v>499</v>
      </c>
      <c r="D92" s="205"/>
      <c r="E92" s="188">
        <v>2008</v>
      </c>
      <c r="F92" s="188"/>
      <c r="G92" s="180">
        <v>1</v>
      </c>
      <c r="H92" s="189"/>
      <c r="I92" s="190"/>
      <c r="J92" s="191"/>
      <c r="K92" s="192"/>
      <c r="L92" s="191"/>
      <c r="M92" s="191"/>
      <c r="N92" s="183"/>
      <c r="O92" s="193"/>
      <c r="P92" s="193" t="s">
        <v>435</v>
      </c>
      <c r="Q92" s="193" t="s">
        <v>435</v>
      </c>
      <c r="R92" s="193">
        <v>85219</v>
      </c>
      <c r="S92" s="193" t="s">
        <v>435</v>
      </c>
      <c r="T92" s="184">
        <f t="shared" si="2"/>
        <v>85219</v>
      </c>
    </row>
    <row r="93" spans="1:20" ht="20.25" customHeight="1" x14ac:dyDescent="0.3">
      <c r="A93" s="185" t="s">
        <v>417</v>
      </c>
      <c r="B93" s="185" t="s">
        <v>418</v>
      </c>
      <c r="C93" s="185" t="s">
        <v>598</v>
      </c>
      <c r="D93" s="185"/>
      <c r="E93" s="188">
        <v>2015</v>
      </c>
      <c r="F93" s="185"/>
      <c r="G93" s="180">
        <v>1</v>
      </c>
      <c r="H93" s="185"/>
      <c r="I93" s="212"/>
      <c r="J93" s="192"/>
      <c r="K93" s="192"/>
      <c r="L93" s="192"/>
      <c r="M93" s="192"/>
      <c r="N93" s="192"/>
      <c r="O93" s="192"/>
      <c r="P93" s="192"/>
      <c r="Q93" s="192"/>
      <c r="R93" s="192"/>
      <c r="S93" s="192"/>
      <c r="T93" s="184">
        <f t="shared" si="2"/>
        <v>0</v>
      </c>
    </row>
    <row r="94" spans="1:20" ht="20.25" customHeight="1" x14ac:dyDescent="0.3">
      <c r="A94" s="176" t="s">
        <v>424</v>
      </c>
      <c r="B94" s="176" t="s">
        <v>424</v>
      </c>
      <c r="C94" s="208" t="s">
        <v>603</v>
      </c>
      <c r="D94" s="205"/>
      <c r="E94" s="188">
        <v>2002</v>
      </c>
      <c r="F94" s="188"/>
      <c r="G94" s="180"/>
      <c r="H94" s="189"/>
      <c r="I94" s="190"/>
      <c r="J94" s="191"/>
      <c r="K94" s="192"/>
      <c r="L94" s="191"/>
      <c r="M94" s="191"/>
      <c r="N94" s="183"/>
      <c r="O94" s="193"/>
      <c r="P94" s="193"/>
      <c r="Q94" s="193"/>
      <c r="R94" s="193"/>
      <c r="S94" s="193"/>
      <c r="T94" s="184">
        <f t="shared" si="2"/>
        <v>0</v>
      </c>
    </row>
    <row r="95" spans="1:20" ht="20.25" customHeight="1" x14ac:dyDescent="0.3">
      <c r="A95" s="176" t="s">
        <v>424</v>
      </c>
      <c r="B95" s="176" t="s">
        <v>424</v>
      </c>
      <c r="C95" s="176" t="s">
        <v>471</v>
      </c>
      <c r="D95" s="206" t="s">
        <v>431</v>
      </c>
      <c r="E95" s="188">
        <v>2006</v>
      </c>
      <c r="F95" s="188"/>
      <c r="G95" s="180">
        <v>1</v>
      </c>
      <c r="H95" s="189"/>
      <c r="I95" s="190"/>
      <c r="J95" s="191"/>
      <c r="K95" s="192">
        <v>172954</v>
      </c>
      <c r="L95" s="191">
        <v>577308</v>
      </c>
      <c r="M95" s="191">
        <v>620090</v>
      </c>
      <c r="N95" s="183">
        <v>621523</v>
      </c>
      <c r="O95" s="193">
        <v>607204</v>
      </c>
      <c r="P95" s="193">
        <v>658979</v>
      </c>
      <c r="Q95" s="193">
        <v>581496</v>
      </c>
      <c r="R95" s="193">
        <v>581365</v>
      </c>
      <c r="S95" s="193">
        <v>699619</v>
      </c>
      <c r="T95" s="184">
        <f t="shared" si="2"/>
        <v>5120538</v>
      </c>
    </row>
    <row r="96" spans="1:20" ht="20.25" customHeight="1" x14ac:dyDescent="0.3">
      <c r="A96" s="176" t="s">
        <v>424</v>
      </c>
      <c r="B96" s="176" t="s">
        <v>424</v>
      </c>
      <c r="C96" s="176" t="s">
        <v>580</v>
      </c>
      <c r="D96" s="206" t="s">
        <v>463</v>
      </c>
      <c r="E96" s="188">
        <v>2014</v>
      </c>
      <c r="F96" s="188"/>
      <c r="G96" s="180">
        <v>1</v>
      </c>
      <c r="H96" s="189"/>
      <c r="I96" s="190"/>
      <c r="J96" s="191"/>
      <c r="K96" s="192"/>
      <c r="L96" s="191"/>
      <c r="M96" s="191"/>
      <c r="N96" s="183"/>
      <c r="O96" s="193"/>
      <c r="P96" s="193"/>
      <c r="Q96" s="193"/>
      <c r="R96" s="193">
        <v>0</v>
      </c>
      <c r="S96" s="193">
        <v>46420</v>
      </c>
      <c r="T96" s="184">
        <f t="shared" si="2"/>
        <v>46420</v>
      </c>
    </row>
    <row r="97" spans="1:20" ht="20.25" customHeight="1" x14ac:dyDescent="0.3">
      <c r="A97" s="185" t="s">
        <v>639</v>
      </c>
      <c r="B97" s="185" t="s">
        <v>418</v>
      </c>
      <c r="C97" s="185" t="s">
        <v>509</v>
      </c>
      <c r="D97" s="187" t="s">
        <v>431</v>
      </c>
      <c r="E97" s="188">
        <v>2008</v>
      </c>
      <c r="F97" s="188"/>
      <c r="G97" s="180">
        <v>1</v>
      </c>
      <c r="H97" s="189"/>
      <c r="I97" s="190"/>
      <c r="J97" s="191"/>
      <c r="K97" s="192"/>
      <c r="L97" s="191">
        <v>83221</v>
      </c>
      <c r="M97" s="191">
        <v>1675000</v>
      </c>
      <c r="N97" s="183">
        <v>1875148</v>
      </c>
      <c r="O97" s="193">
        <v>2011508</v>
      </c>
      <c r="P97" s="193">
        <v>2134894</v>
      </c>
      <c r="Q97" s="193">
        <v>2089199</v>
      </c>
      <c r="R97" s="193">
        <v>1720204</v>
      </c>
      <c r="S97" s="193">
        <v>2091150</v>
      </c>
      <c r="T97" s="184">
        <f t="shared" si="2"/>
        <v>13680324</v>
      </c>
    </row>
    <row r="98" spans="1:20" ht="20.25" customHeight="1" x14ac:dyDescent="0.3">
      <c r="A98" s="176" t="s">
        <v>441</v>
      </c>
      <c r="B98" s="176" t="s">
        <v>418</v>
      </c>
      <c r="C98" s="186" t="s">
        <v>442</v>
      </c>
      <c r="D98" s="206"/>
      <c r="E98" s="207">
        <v>2015</v>
      </c>
      <c r="F98" s="207"/>
      <c r="G98" s="180">
        <v>0.5</v>
      </c>
      <c r="H98" s="189"/>
      <c r="I98" s="190"/>
      <c r="J98" s="191"/>
      <c r="K98" s="192"/>
      <c r="L98" s="191"/>
      <c r="M98" s="191"/>
      <c r="N98" s="183"/>
      <c r="O98" s="193"/>
      <c r="P98" s="193"/>
      <c r="Q98" s="193"/>
      <c r="R98" s="193"/>
      <c r="S98" s="193"/>
      <c r="T98" s="184">
        <f t="shared" ref="T98:T129" si="3">SUM(J98:S98)</f>
        <v>0</v>
      </c>
    </row>
    <row r="99" spans="1:20" ht="20.25" customHeight="1" x14ac:dyDescent="0.3">
      <c r="A99" s="185" t="s">
        <v>599</v>
      </c>
      <c r="B99" s="185" t="s">
        <v>418</v>
      </c>
      <c r="C99" s="186" t="s">
        <v>640</v>
      </c>
      <c r="D99" s="187" t="s">
        <v>431</v>
      </c>
      <c r="E99" s="207">
        <v>2015</v>
      </c>
      <c r="F99" s="207"/>
      <c r="G99" s="180">
        <v>1</v>
      </c>
      <c r="H99" s="189"/>
      <c r="I99" s="190"/>
      <c r="J99" s="191"/>
      <c r="K99" s="192"/>
      <c r="L99" s="191"/>
      <c r="M99" s="191"/>
      <c r="N99" s="183"/>
      <c r="O99" s="193"/>
      <c r="P99" s="193"/>
      <c r="Q99" s="193"/>
      <c r="R99" s="193"/>
      <c r="S99" s="193"/>
      <c r="T99" s="184">
        <f t="shared" si="3"/>
        <v>0</v>
      </c>
    </row>
    <row r="100" spans="1:20" ht="20.25" customHeight="1" x14ac:dyDescent="0.3">
      <c r="A100" s="176" t="s">
        <v>417</v>
      </c>
      <c r="B100" s="176" t="s">
        <v>418</v>
      </c>
      <c r="C100" s="186" t="s">
        <v>510</v>
      </c>
      <c r="D100" s="205" t="s">
        <v>431</v>
      </c>
      <c r="E100" s="188">
        <v>2008</v>
      </c>
      <c r="F100" s="188"/>
      <c r="G100" s="180">
        <v>1</v>
      </c>
      <c r="H100" s="189"/>
      <c r="I100" s="190"/>
      <c r="J100" s="191"/>
      <c r="K100" s="192"/>
      <c r="L100" s="191"/>
      <c r="M100" s="191">
        <v>118911</v>
      </c>
      <c r="N100" s="183">
        <v>120404</v>
      </c>
      <c r="O100" s="193">
        <v>134375</v>
      </c>
      <c r="P100" s="193">
        <v>127838</v>
      </c>
      <c r="Q100" s="193">
        <v>128543</v>
      </c>
      <c r="R100" s="193">
        <v>146624</v>
      </c>
      <c r="S100" s="193">
        <v>159747</v>
      </c>
      <c r="T100" s="184">
        <f t="shared" si="3"/>
        <v>936442</v>
      </c>
    </row>
    <row r="101" spans="1:20" ht="20.25" customHeight="1" x14ac:dyDescent="0.3">
      <c r="A101" s="176" t="s">
        <v>541</v>
      </c>
      <c r="B101" s="176" t="s">
        <v>427</v>
      </c>
      <c r="C101" s="186" t="s">
        <v>542</v>
      </c>
      <c r="D101" s="205"/>
      <c r="E101" s="188">
        <v>2011</v>
      </c>
      <c r="F101" s="188"/>
      <c r="G101" s="180">
        <v>1</v>
      </c>
      <c r="H101" s="189"/>
      <c r="I101" s="190"/>
      <c r="J101" s="191"/>
      <c r="K101" s="192"/>
      <c r="L101" s="191"/>
      <c r="M101" s="191"/>
      <c r="N101" s="183"/>
      <c r="O101" s="193">
        <v>15648</v>
      </c>
      <c r="P101" s="193">
        <v>448888</v>
      </c>
      <c r="Q101" s="193">
        <v>392214</v>
      </c>
      <c r="R101" s="193">
        <v>372314</v>
      </c>
      <c r="S101" s="193">
        <v>408301</v>
      </c>
      <c r="T101" s="184">
        <f t="shared" si="3"/>
        <v>1637365</v>
      </c>
    </row>
    <row r="102" spans="1:20" ht="20.25" customHeight="1" x14ac:dyDescent="0.3">
      <c r="A102" s="176" t="s">
        <v>517</v>
      </c>
      <c r="B102" s="176" t="s">
        <v>421</v>
      </c>
      <c r="C102" s="186" t="s">
        <v>533</v>
      </c>
      <c r="D102" s="205"/>
      <c r="E102" s="188">
        <v>2010</v>
      </c>
      <c r="F102" s="188"/>
      <c r="G102" s="180">
        <v>1</v>
      </c>
      <c r="H102" s="189"/>
      <c r="I102" s="190"/>
      <c r="J102" s="191"/>
      <c r="K102" s="192"/>
      <c r="L102" s="191"/>
      <c r="M102" s="191"/>
      <c r="N102" s="183" t="s">
        <v>435</v>
      </c>
      <c r="O102" s="193" t="s">
        <v>435</v>
      </c>
      <c r="P102" s="193">
        <v>23871</v>
      </c>
      <c r="Q102" s="193" t="s">
        <v>435</v>
      </c>
      <c r="R102" s="193" t="s">
        <v>435</v>
      </c>
      <c r="S102" s="193" t="s">
        <v>435</v>
      </c>
      <c r="T102" s="184">
        <f t="shared" si="3"/>
        <v>23871</v>
      </c>
    </row>
    <row r="103" spans="1:20" ht="20.25" customHeight="1" x14ac:dyDescent="0.3">
      <c r="A103" s="176" t="s">
        <v>417</v>
      </c>
      <c r="B103" s="185" t="s">
        <v>418</v>
      </c>
      <c r="C103" s="186" t="s">
        <v>434</v>
      </c>
      <c r="D103" s="205"/>
      <c r="E103" s="188">
        <v>2009</v>
      </c>
      <c r="F103" s="188"/>
      <c r="G103" s="180">
        <v>0.5</v>
      </c>
      <c r="H103" s="189"/>
      <c r="I103" s="190"/>
      <c r="J103" s="191"/>
      <c r="K103" s="192"/>
      <c r="L103" s="191"/>
      <c r="M103" s="191">
        <v>0</v>
      </c>
      <c r="N103" s="183">
        <v>13717</v>
      </c>
      <c r="O103" s="193" t="s">
        <v>435</v>
      </c>
      <c r="P103" s="193" t="s">
        <v>435</v>
      </c>
      <c r="Q103" s="193" t="s">
        <v>435</v>
      </c>
      <c r="R103" s="193">
        <v>15453</v>
      </c>
      <c r="S103" s="193">
        <v>14207</v>
      </c>
      <c r="T103" s="184">
        <f t="shared" si="3"/>
        <v>43377</v>
      </c>
    </row>
    <row r="104" spans="1:20" ht="20.25" customHeight="1" x14ac:dyDescent="0.3">
      <c r="A104" s="185" t="s">
        <v>452</v>
      </c>
      <c r="B104" s="185" t="s">
        <v>421</v>
      </c>
      <c r="C104" s="185" t="s">
        <v>453</v>
      </c>
      <c r="D104" s="187"/>
      <c r="E104" s="188">
        <v>2007</v>
      </c>
      <c r="F104" s="188"/>
      <c r="G104" s="180">
        <v>1</v>
      </c>
      <c r="H104" s="189"/>
      <c r="I104" s="190" t="s">
        <v>454</v>
      </c>
      <c r="J104" s="191"/>
      <c r="K104" s="192">
        <v>99</v>
      </c>
      <c r="L104" s="191">
        <v>8007</v>
      </c>
      <c r="M104" s="191">
        <v>7488</v>
      </c>
      <c r="N104" s="183">
        <v>10152</v>
      </c>
      <c r="O104" s="193">
        <v>10724</v>
      </c>
      <c r="P104" s="193">
        <v>10640</v>
      </c>
      <c r="Q104" s="193">
        <v>10782</v>
      </c>
      <c r="R104" s="184">
        <v>12496.962484419113</v>
      </c>
      <c r="S104" s="193">
        <v>12169.73</v>
      </c>
      <c r="T104" s="184">
        <f t="shared" si="3"/>
        <v>82558.692484419109</v>
      </c>
    </row>
    <row r="105" spans="1:20" ht="20.25" customHeight="1" x14ac:dyDescent="0.3">
      <c r="A105" s="176" t="s">
        <v>424</v>
      </c>
      <c r="B105" s="176" t="s">
        <v>424</v>
      </c>
      <c r="C105" s="176" t="s">
        <v>567</v>
      </c>
      <c r="D105" s="206"/>
      <c r="E105" s="188">
        <v>2013</v>
      </c>
      <c r="F105" s="188"/>
      <c r="G105" s="180">
        <v>1</v>
      </c>
      <c r="H105" s="189"/>
      <c r="I105" s="190"/>
      <c r="J105" s="191"/>
      <c r="K105" s="192"/>
      <c r="L105" s="191"/>
      <c r="M105" s="191"/>
      <c r="N105" s="183"/>
      <c r="O105" s="193"/>
      <c r="P105" s="193"/>
      <c r="Q105" s="193"/>
      <c r="R105" s="193" t="s">
        <v>435</v>
      </c>
      <c r="S105" s="193" t="s">
        <v>435</v>
      </c>
      <c r="T105" s="184">
        <f t="shared" si="3"/>
        <v>0</v>
      </c>
    </row>
    <row r="106" spans="1:20" ht="20.25" customHeight="1" x14ac:dyDescent="0.3">
      <c r="A106" s="185" t="s">
        <v>557</v>
      </c>
      <c r="B106" s="185" t="s">
        <v>418</v>
      </c>
      <c r="C106" s="185" t="s">
        <v>558</v>
      </c>
      <c r="D106" s="187"/>
      <c r="E106" s="188">
        <v>2012</v>
      </c>
      <c r="F106" s="188"/>
      <c r="G106" s="180">
        <v>1</v>
      </c>
      <c r="H106" s="189"/>
      <c r="I106" s="190"/>
      <c r="J106" s="191"/>
      <c r="K106" s="192"/>
      <c r="L106" s="191"/>
      <c r="M106" s="191"/>
      <c r="N106" s="183"/>
      <c r="O106" s="193"/>
      <c r="P106" s="193"/>
      <c r="Q106" s="193">
        <v>144682</v>
      </c>
      <c r="R106" s="193">
        <v>190511</v>
      </c>
      <c r="S106" s="193">
        <v>220475</v>
      </c>
      <c r="T106" s="184">
        <f t="shared" si="3"/>
        <v>555668</v>
      </c>
    </row>
    <row r="107" spans="1:20" ht="20.25" customHeight="1" x14ac:dyDescent="0.3">
      <c r="A107" s="216" t="s">
        <v>488</v>
      </c>
      <c r="B107" s="186" t="s">
        <v>418</v>
      </c>
      <c r="C107" s="186" t="s">
        <v>489</v>
      </c>
      <c r="D107" s="205"/>
      <c r="E107" s="188">
        <v>2007</v>
      </c>
      <c r="F107" s="188"/>
      <c r="G107" s="217">
        <v>1</v>
      </c>
      <c r="H107" s="216"/>
      <c r="I107" s="218"/>
      <c r="J107" s="191"/>
      <c r="K107" s="191"/>
      <c r="L107" s="191">
        <v>59181</v>
      </c>
      <c r="M107" s="191">
        <v>97473</v>
      </c>
      <c r="N107" s="183">
        <v>91087</v>
      </c>
      <c r="O107" s="193">
        <v>84422</v>
      </c>
      <c r="P107" s="193">
        <v>89459</v>
      </c>
      <c r="Q107" s="193">
        <v>75677</v>
      </c>
      <c r="R107" s="193">
        <v>72860</v>
      </c>
      <c r="S107" s="193">
        <v>82722</v>
      </c>
      <c r="T107" s="184">
        <f t="shared" si="3"/>
        <v>652881</v>
      </c>
    </row>
    <row r="108" spans="1:20" ht="20.25" customHeight="1" x14ac:dyDescent="0.3">
      <c r="A108" s="185" t="s">
        <v>559</v>
      </c>
      <c r="B108" s="185" t="s">
        <v>418</v>
      </c>
      <c r="C108" s="186" t="s">
        <v>560</v>
      </c>
      <c r="D108" s="187" t="s">
        <v>561</v>
      </c>
      <c r="E108" s="207">
        <v>2012</v>
      </c>
      <c r="F108" s="207"/>
      <c r="G108" s="180">
        <v>1</v>
      </c>
      <c r="H108" s="189"/>
      <c r="I108" s="190"/>
      <c r="J108" s="191"/>
      <c r="K108" s="192"/>
      <c r="L108" s="191"/>
      <c r="M108" s="191"/>
      <c r="N108" s="183"/>
      <c r="O108" s="193"/>
      <c r="P108" s="193"/>
      <c r="Q108" s="193">
        <v>5071.16</v>
      </c>
      <c r="R108" s="193">
        <v>9892.0400000000009</v>
      </c>
      <c r="S108" s="193">
        <v>11867.79</v>
      </c>
      <c r="T108" s="184">
        <f t="shared" si="3"/>
        <v>26830.99</v>
      </c>
    </row>
    <row r="109" spans="1:20" ht="20.25" customHeight="1" x14ac:dyDescent="0.3">
      <c r="A109" s="185" t="s">
        <v>517</v>
      </c>
      <c r="B109" s="176" t="s">
        <v>421</v>
      </c>
      <c r="C109" s="186" t="s">
        <v>518</v>
      </c>
      <c r="D109" s="205"/>
      <c r="E109" s="188">
        <v>2009</v>
      </c>
      <c r="F109" s="188"/>
      <c r="G109" s="180">
        <v>1</v>
      </c>
      <c r="H109" s="189"/>
      <c r="I109" s="190"/>
      <c r="J109" s="191"/>
      <c r="K109" s="192"/>
      <c r="L109" s="191"/>
      <c r="M109" s="191"/>
      <c r="N109" s="183">
        <v>48687</v>
      </c>
      <c r="O109" s="193">
        <v>95359</v>
      </c>
      <c r="P109" s="193">
        <v>110866</v>
      </c>
      <c r="Q109" s="193">
        <v>108717</v>
      </c>
      <c r="R109" s="193">
        <v>115759</v>
      </c>
      <c r="S109" s="193">
        <v>133453</v>
      </c>
      <c r="T109" s="184">
        <f t="shared" si="3"/>
        <v>612841</v>
      </c>
    </row>
    <row r="110" spans="1:20" ht="20.25" customHeight="1" x14ac:dyDescent="0.3">
      <c r="A110" s="176" t="s">
        <v>562</v>
      </c>
      <c r="B110" s="176" t="s">
        <v>418</v>
      </c>
      <c r="C110" s="185" t="s">
        <v>563</v>
      </c>
      <c r="D110" s="205" t="s">
        <v>463</v>
      </c>
      <c r="E110" s="188">
        <v>2012</v>
      </c>
      <c r="F110" s="188"/>
      <c r="G110" s="180">
        <v>1</v>
      </c>
      <c r="H110" s="189"/>
      <c r="I110" s="186" t="s">
        <v>564</v>
      </c>
      <c r="J110" s="191"/>
      <c r="K110" s="192"/>
      <c r="L110" s="191"/>
      <c r="M110" s="191"/>
      <c r="N110" s="183"/>
      <c r="O110" s="193"/>
      <c r="P110" s="193"/>
      <c r="Q110" s="193">
        <v>1303</v>
      </c>
      <c r="R110" s="193">
        <v>346</v>
      </c>
      <c r="S110" s="193">
        <v>18870</v>
      </c>
      <c r="T110" s="184">
        <f t="shared" si="3"/>
        <v>20519</v>
      </c>
    </row>
    <row r="111" spans="1:20" ht="20.25" customHeight="1" x14ac:dyDescent="0.3">
      <c r="A111" s="176" t="s">
        <v>424</v>
      </c>
      <c r="B111" s="176" t="s">
        <v>424</v>
      </c>
      <c r="C111" s="176" t="s">
        <v>482</v>
      </c>
      <c r="D111" s="206"/>
      <c r="E111" s="207">
        <v>2007</v>
      </c>
      <c r="F111" s="207"/>
      <c r="G111" s="180">
        <v>1</v>
      </c>
      <c r="H111" s="189"/>
      <c r="I111" s="190"/>
      <c r="J111" s="191"/>
      <c r="K111" s="192"/>
      <c r="L111" s="191"/>
      <c r="M111" s="191"/>
      <c r="N111" s="183">
        <v>6801</v>
      </c>
      <c r="O111" s="193" t="s">
        <v>435</v>
      </c>
      <c r="P111" s="193" t="s">
        <v>435</v>
      </c>
      <c r="Q111" s="193">
        <v>17729.650000000001</v>
      </c>
      <c r="R111" s="193">
        <v>14518.94</v>
      </c>
      <c r="S111" s="193" t="s">
        <v>435</v>
      </c>
      <c r="T111" s="184">
        <f t="shared" si="3"/>
        <v>39049.590000000004</v>
      </c>
    </row>
    <row r="112" spans="1:20" ht="20.25" customHeight="1" x14ac:dyDescent="0.3">
      <c r="A112" s="176" t="s">
        <v>513</v>
      </c>
      <c r="B112" s="185" t="s">
        <v>446</v>
      </c>
      <c r="C112" s="186" t="s">
        <v>515</v>
      </c>
      <c r="D112" s="206"/>
      <c r="E112" s="207">
        <v>2009</v>
      </c>
      <c r="F112" s="207"/>
      <c r="G112" s="180">
        <v>1</v>
      </c>
      <c r="H112" s="189"/>
      <c r="I112" s="190"/>
      <c r="J112" s="191"/>
      <c r="K112" s="192"/>
      <c r="L112" s="191"/>
      <c r="M112" s="191">
        <v>42020</v>
      </c>
      <c r="N112" s="183">
        <v>114919</v>
      </c>
      <c r="O112" s="183">
        <v>107425</v>
      </c>
      <c r="P112" s="183">
        <v>120289</v>
      </c>
      <c r="Q112" s="183">
        <v>125377</v>
      </c>
      <c r="R112" s="183">
        <v>129892</v>
      </c>
      <c r="S112" s="183">
        <v>133256</v>
      </c>
      <c r="T112" s="184">
        <f t="shared" si="3"/>
        <v>773178</v>
      </c>
    </row>
    <row r="113" spans="1:20" ht="20.25" customHeight="1" x14ac:dyDescent="0.3">
      <c r="A113" s="176" t="s">
        <v>417</v>
      </c>
      <c r="B113" s="176" t="s">
        <v>418</v>
      </c>
      <c r="C113" s="186" t="s">
        <v>532</v>
      </c>
      <c r="D113" s="205"/>
      <c r="E113" s="188">
        <v>2009</v>
      </c>
      <c r="F113" s="188"/>
      <c r="G113" s="180">
        <v>1</v>
      </c>
      <c r="H113" s="189"/>
      <c r="I113" s="190"/>
      <c r="J113" s="191"/>
      <c r="K113" s="192"/>
      <c r="L113" s="191"/>
      <c r="M113" s="191">
        <v>19830</v>
      </c>
      <c r="N113" s="183">
        <v>12679</v>
      </c>
      <c r="O113" s="193">
        <v>72861</v>
      </c>
      <c r="P113" s="193">
        <v>51023</v>
      </c>
      <c r="Q113" s="193">
        <v>86306</v>
      </c>
      <c r="R113" s="193">
        <v>89594</v>
      </c>
      <c r="S113" s="193">
        <v>74054</v>
      </c>
      <c r="T113" s="184">
        <f t="shared" si="3"/>
        <v>406347</v>
      </c>
    </row>
    <row r="114" spans="1:20" ht="20.25" customHeight="1" x14ac:dyDescent="0.3">
      <c r="A114" s="176" t="s">
        <v>424</v>
      </c>
      <c r="B114" s="176" t="s">
        <v>424</v>
      </c>
      <c r="C114" s="186" t="s">
        <v>483</v>
      </c>
      <c r="D114" s="205"/>
      <c r="E114" s="188">
        <v>2007</v>
      </c>
      <c r="F114" s="188"/>
      <c r="G114" s="180">
        <v>1</v>
      </c>
      <c r="H114" s="189"/>
      <c r="I114" s="181" t="s">
        <v>454</v>
      </c>
      <c r="J114" s="191"/>
      <c r="K114" s="192"/>
      <c r="L114" s="191"/>
      <c r="M114" s="191"/>
      <c r="N114" s="183"/>
      <c r="O114" s="193"/>
      <c r="P114" s="193"/>
      <c r="Q114" s="193" t="s">
        <v>435</v>
      </c>
      <c r="R114" s="193">
        <v>10662.21</v>
      </c>
      <c r="S114" s="193">
        <v>10113.52</v>
      </c>
      <c r="T114" s="184">
        <f t="shared" si="3"/>
        <v>20775.73</v>
      </c>
    </row>
    <row r="115" spans="1:20" ht="20.25" customHeight="1" x14ac:dyDescent="0.3">
      <c r="A115" s="176" t="s">
        <v>550</v>
      </c>
      <c r="B115" s="176" t="s">
        <v>427</v>
      </c>
      <c r="C115" s="186" t="s">
        <v>551</v>
      </c>
      <c r="D115" s="205"/>
      <c r="E115" s="188">
        <v>2012</v>
      </c>
      <c r="F115" s="188"/>
      <c r="G115" s="180">
        <v>1</v>
      </c>
      <c r="H115" s="189"/>
      <c r="I115" s="181"/>
      <c r="J115" s="191"/>
      <c r="K115" s="192"/>
      <c r="L115" s="191"/>
      <c r="M115" s="191"/>
      <c r="N115" s="183"/>
      <c r="O115" s="193"/>
      <c r="P115" s="193" t="s">
        <v>435</v>
      </c>
      <c r="Q115" s="193" t="s">
        <v>435</v>
      </c>
      <c r="R115" s="193" t="s">
        <v>435</v>
      </c>
      <c r="S115" s="193" t="s">
        <v>435</v>
      </c>
      <c r="T115" s="184">
        <f t="shared" si="3"/>
        <v>0</v>
      </c>
    </row>
    <row r="116" spans="1:20" ht="20.25" customHeight="1" x14ac:dyDescent="0.3">
      <c r="A116" s="185" t="s">
        <v>445</v>
      </c>
      <c r="B116" s="185" t="s">
        <v>446</v>
      </c>
      <c r="C116" s="185" t="s">
        <v>447</v>
      </c>
      <c r="D116" s="187" t="s">
        <v>448</v>
      </c>
      <c r="E116" s="207">
        <v>2006</v>
      </c>
      <c r="F116" s="207"/>
      <c r="G116" s="180">
        <v>0.75</v>
      </c>
      <c r="H116" s="189"/>
      <c r="I116" s="190"/>
      <c r="J116" s="191"/>
      <c r="K116" s="192">
        <v>62261</v>
      </c>
      <c r="L116" s="191">
        <v>156046</v>
      </c>
      <c r="M116" s="191">
        <v>248920</v>
      </c>
      <c r="N116" s="183">
        <v>266079</v>
      </c>
      <c r="O116" s="193">
        <v>287676</v>
      </c>
      <c r="P116" s="193">
        <v>308343</v>
      </c>
      <c r="Q116" s="193">
        <v>326328</v>
      </c>
      <c r="R116" s="193">
        <v>345829</v>
      </c>
      <c r="S116" s="193">
        <v>412352</v>
      </c>
      <c r="T116" s="184">
        <f t="shared" si="3"/>
        <v>2413834</v>
      </c>
    </row>
    <row r="117" spans="1:20" ht="20.25" customHeight="1" x14ac:dyDescent="0.3">
      <c r="A117" s="185" t="s">
        <v>421</v>
      </c>
      <c r="B117" s="185" t="s">
        <v>421</v>
      </c>
      <c r="C117" s="185" t="s">
        <v>493</v>
      </c>
      <c r="D117" s="187" t="s">
        <v>431</v>
      </c>
      <c r="E117" s="207">
        <v>2008</v>
      </c>
      <c r="F117" s="207"/>
      <c r="G117" s="180">
        <v>1</v>
      </c>
      <c r="H117" s="189"/>
      <c r="I117" s="190" t="s">
        <v>649</v>
      </c>
      <c r="J117" s="191"/>
      <c r="K117" s="192"/>
      <c r="L117" s="191">
        <v>12870</v>
      </c>
      <c r="M117" s="191">
        <v>40673</v>
      </c>
      <c r="N117" s="183">
        <v>771</v>
      </c>
      <c r="O117" s="193">
        <v>39828</v>
      </c>
      <c r="P117" s="193">
        <v>43443</v>
      </c>
      <c r="Q117" s="193">
        <v>59118</v>
      </c>
      <c r="R117" s="193">
        <v>110200</v>
      </c>
      <c r="S117" s="193">
        <v>192335</v>
      </c>
      <c r="T117" s="184">
        <f t="shared" si="3"/>
        <v>499238</v>
      </c>
    </row>
    <row r="118" spans="1:20" ht="20.25" customHeight="1" x14ac:dyDescent="0.3">
      <c r="A118" s="176" t="s">
        <v>429</v>
      </c>
      <c r="B118" s="176" t="s">
        <v>418</v>
      </c>
      <c r="C118" s="219" t="s">
        <v>430</v>
      </c>
      <c r="D118" s="178" t="s">
        <v>431</v>
      </c>
      <c r="E118" s="179">
        <v>2007</v>
      </c>
      <c r="F118" s="179"/>
      <c r="G118" s="180">
        <v>0.5</v>
      </c>
      <c r="H118" s="189"/>
      <c r="I118" s="190"/>
      <c r="J118" s="191"/>
      <c r="K118" s="192">
        <v>58536</v>
      </c>
      <c r="L118" s="191">
        <v>189862</v>
      </c>
      <c r="M118" s="191">
        <v>207359</v>
      </c>
      <c r="N118" s="183">
        <v>205589</v>
      </c>
      <c r="O118" s="183">
        <v>201078</v>
      </c>
      <c r="P118" s="183">
        <v>212595</v>
      </c>
      <c r="Q118" s="183">
        <v>211539</v>
      </c>
      <c r="R118" s="183">
        <v>192464</v>
      </c>
      <c r="S118" s="183">
        <v>198201</v>
      </c>
      <c r="T118" s="184">
        <f t="shared" si="3"/>
        <v>1677223</v>
      </c>
    </row>
    <row r="119" spans="1:20" ht="20.25" customHeight="1" x14ac:dyDescent="0.3">
      <c r="A119" s="176" t="s">
        <v>424</v>
      </c>
      <c r="B119" s="176" t="s">
        <v>424</v>
      </c>
      <c r="C119" s="219" t="s">
        <v>537</v>
      </c>
      <c r="D119" s="178" t="s">
        <v>463</v>
      </c>
      <c r="E119" s="179">
        <v>2010</v>
      </c>
      <c r="F119" s="179"/>
      <c r="G119" s="180">
        <v>1</v>
      </c>
      <c r="H119" s="189"/>
      <c r="I119" s="190"/>
      <c r="J119" s="191"/>
      <c r="K119" s="192"/>
      <c r="L119" s="191"/>
      <c r="M119" s="191"/>
      <c r="N119" s="183"/>
      <c r="O119" s="183">
        <v>7216</v>
      </c>
      <c r="P119" s="183">
        <v>102806</v>
      </c>
      <c r="Q119" s="183">
        <v>97856</v>
      </c>
      <c r="R119" s="183">
        <v>67549</v>
      </c>
      <c r="S119" s="183">
        <v>31938</v>
      </c>
      <c r="T119" s="184">
        <f t="shared" si="3"/>
        <v>307365</v>
      </c>
    </row>
    <row r="120" spans="1:20" ht="20.25" customHeight="1" x14ac:dyDescent="0.3">
      <c r="A120" s="176" t="s">
        <v>424</v>
      </c>
      <c r="B120" s="176" t="s">
        <v>424</v>
      </c>
      <c r="C120" s="176" t="s">
        <v>470</v>
      </c>
      <c r="D120" s="206" t="s">
        <v>463</v>
      </c>
      <c r="E120" s="207">
        <v>2005</v>
      </c>
      <c r="F120" s="207"/>
      <c r="G120" s="180">
        <v>1</v>
      </c>
      <c r="H120" s="189"/>
      <c r="I120" s="190"/>
      <c r="J120" s="191">
        <v>246439</v>
      </c>
      <c r="K120" s="192">
        <v>80967</v>
      </c>
      <c r="L120" s="191">
        <v>50639</v>
      </c>
      <c r="M120" s="191">
        <v>46423</v>
      </c>
      <c r="N120" s="183">
        <v>43612</v>
      </c>
      <c r="O120" s="183">
        <v>38939</v>
      </c>
      <c r="P120" s="183">
        <v>64535</v>
      </c>
      <c r="Q120" s="183" t="s">
        <v>435</v>
      </c>
      <c r="R120" s="183">
        <v>77585</v>
      </c>
      <c r="S120" s="183">
        <v>62290</v>
      </c>
      <c r="T120" s="184">
        <f t="shared" si="3"/>
        <v>711429</v>
      </c>
    </row>
    <row r="121" spans="1:20" ht="20.25" customHeight="1" x14ac:dyDescent="0.3">
      <c r="A121" s="176" t="s">
        <v>426</v>
      </c>
      <c r="B121" s="176" t="s">
        <v>427</v>
      </c>
      <c r="C121" s="176" t="s">
        <v>428</v>
      </c>
      <c r="D121" s="206"/>
      <c r="E121" s="207">
        <v>2005</v>
      </c>
      <c r="F121" s="207"/>
      <c r="G121" s="180">
        <v>0.5</v>
      </c>
      <c r="H121" s="189"/>
      <c r="I121" s="190"/>
      <c r="J121" s="191"/>
      <c r="K121" s="192">
        <v>28314</v>
      </c>
      <c r="L121" s="191">
        <v>43708</v>
      </c>
      <c r="M121" s="191">
        <v>43370</v>
      </c>
      <c r="N121" s="183">
        <v>21138</v>
      </c>
      <c r="O121" s="183">
        <v>18345</v>
      </c>
      <c r="P121" s="183">
        <v>23391</v>
      </c>
      <c r="Q121" s="183">
        <v>15253</v>
      </c>
      <c r="R121" s="183">
        <v>17773</v>
      </c>
      <c r="S121" s="183">
        <v>20567</v>
      </c>
      <c r="T121" s="184">
        <f t="shared" si="3"/>
        <v>231859</v>
      </c>
    </row>
    <row r="122" spans="1:20" ht="20.25" customHeight="1" x14ac:dyDescent="0.3">
      <c r="A122" s="176" t="s">
        <v>426</v>
      </c>
      <c r="B122" s="176" t="s">
        <v>427</v>
      </c>
      <c r="C122" s="176" t="s">
        <v>579</v>
      </c>
      <c r="D122" s="206" t="s">
        <v>463</v>
      </c>
      <c r="E122" s="207">
        <v>2014</v>
      </c>
      <c r="F122" s="207"/>
      <c r="G122" s="180">
        <v>1</v>
      </c>
      <c r="H122" s="189"/>
      <c r="I122" s="190"/>
      <c r="J122" s="191"/>
      <c r="K122" s="192"/>
      <c r="L122" s="191"/>
      <c r="M122" s="191"/>
      <c r="N122" s="183"/>
      <c r="O122" s="183"/>
      <c r="P122" s="183"/>
      <c r="Q122" s="183"/>
      <c r="R122" s="183"/>
      <c r="S122" s="183"/>
      <c r="T122" s="184">
        <v>0</v>
      </c>
    </row>
    <row r="123" spans="1:20" ht="20.25" customHeight="1" x14ac:dyDescent="0.3">
      <c r="A123" s="176" t="s">
        <v>424</v>
      </c>
      <c r="B123" s="176" t="s">
        <v>424</v>
      </c>
      <c r="C123" s="176" t="s">
        <v>529</v>
      </c>
      <c r="D123" s="206"/>
      <c r="E123" s="207">
        <v>2009</v>
      </c>
      <c r="F123" s="207"/>
      <c r="G123" s="180">
        <v>1</v>
      </c>
      <c r="H123" s="189"/>
      <c r="I123" s="190"/>
      <c r="J123" s="191"/>
      <c r="K123" s="192"/>
      <c r="L123" s="191"/>
      <c r="M123" s="191"/>
      <c r="N123" s="183" t="s">
        <v>435</v>
      </c>
      <c r="O123" s="193">
        <v>349064</v>
      </c>
      <c r="P123" s="193">
        <v>484336</v>
      </c>
      <c r="Q123" s="193">
        <v>461891</v>
      </c>
      <c r="R123" s="193">
        <v>517228</v>
      </c>
      <c r="S123" s="193">
        <v>528501</v>
      </c>
      <c r="T123" s="184">
        <f t="shared" ref="T123:T159" si="4">SUM(J123:S123)</f>
        <v>2341020</v>
      </c>
    </row>
    <row r="124" spans="1:20" ht="20.25" customHeight="1" x14ac:dyDescent="0.3">
      <c r="A124" s="176" t="s">
        <v>424</v>
      </c>
      <c r="B124" s="176" t="s">
        <v>424</v>
      </c>
      <c r="C124" s="208" t="s">
        <v>625</v>
      </c>
      <c r="D124" s="206"/>
      <c r="E124" s="207">
        <v>2008</v>
      </c>
      <c r="F124" s="207"/>
      <c r="G124" s="180"/>
      <c r="H124" s="189"/>
      <c r="I124" s="190"/>
      <c r="J124" s="191"/>
      <c r="K124" s="192"/>
      <c r="L124" s="191"/>
      <c r="M124" s="191"/>
      <c r="N124" s="183"/>
      <c r="O124" s="193"/>
      <c r="P124" s="193"/>
      <c r="Q124" s="193"/>
      <c r="R124" s="193"/>
      <c r="S124" s="193"/>
      <c r="T124" s="184">
        <f t="shared" si="4"/>
        <v>0</v>
      </c>
    </row>
    <row r="125" spans="1:20" ht="20.25" customHeight="1" x14ac:dyDescent="0.3">
      <c r="A125" s="176" t="s">
        <v>417</v>
      </c>
      <c r="B125" s="176" t="s">
        <v>418</v>
      </c>
      <c r="C125" s="186" t="s">
        <v>601</v>
      </c>
      <c r="D125" s="205"/>
      <c r="E125" s="188">
        <v>1999</v>
      </c>
      <c r="F125" s="188"/>
      <c r="G125" s="180"/>
      <c r="H125" s="189">
        <v>0.64</v>
      </c>
      <c r="I125" s="186" t="s">
        <v>658</v>
      </c>
      <c r="J125" s="191"/>
      <c r="K125" s="192"/>
      <c r="L125" s="191"/>
      <c r="M125" s="191"/>
      <c r="N125" s="183"/>
      <c r="O125" s="193"/>
      <c r="P125" s="193"/>
      <c r="Q125" s="193"/>
      <c r="R125" s="193"/>
      <c r="S125" s="193"/>
      <c r="T125" s="184">
        <f t="shared" si="4"/>
        <v>0</v>
      </c>
    </row>
    <row r="126" spans="1:20" ht="20.25" customHeight="1" x14ac:dyDescent="0.3">
      <c r="A126" s="176" t="s">
        <v>436</v>
      </c>
      <c r="B126" s="176" t="s">
        <v>418</v>
      </c>
      <c r="C126" s="208" t="s">
        <v>437</v>
      </c>
      <c r="D126" s="205" t="s">
        <v>431</v>
      </c>
      <c r="E126" s="188">
        <v>2010</v>
      </c>
      <c r="F126" s="188"/>
      <c r="G126" s="180">
        <v>0.5</v>
      </c>
      <c r="H126" s="189"/>
      <c r="I126" s="186"/>
      <c r="J126" s="191"/>
      <c r="K126" s="192"/>
      <c r="L126" s="191"/>
      <c r="M126" s="191"/>
      <c r="N126" s="183"/>
      <c r="O126" s="193"/>
      <c r="P126" s="193" t="s">
        <v>435</v>
      </c>
      <c r="Q126" s="193" t="s">
        <v>435</v>
      </c>
      <c r="R126" s="193">
        <v>55461.78</v>
      </c>
      <c r="S126" s="193">
        <v>73918.44</v>
      </c>
      <c r="T126" s="184">
        <f t="shared" si="4"/>
        <v>129380.22</v>
      </c>
    </row>
    <row r="127" spans="1:20" ht="20.25" customHeight="1" x14ac:dyDescent="0.3">
      <c r="A127" s="185" t="s">
        <v>485</v>
      </c>
      <c r="B127" s="185" t="s">
        <v>418</v>
      </c>
      <c r="C127" s="185" t="s">
        <v>511</v>
      </c>
      <c r="D127" s="187"/>
      <c r="E127" s="207">
        <v>2008</v>
      </c>
      <c r="F127" s="207"/>
      <c r="G127" s="180">
        <v>1</v>
      </c>
      <c r="H127" s="189"/>
      <c r="I127" s="190" t="s">
        <v>512</v>
      </c>
      <c r="J127" s="191"/>
      <c r="K127" s="192"/>
      <c r="L127" s="191">
        <v>4651</v>
      </c>
      <c r="M127" s="191">
        <v>23067</v>
      </c>
      <c r="N127" s="183">
        <v>25443</v>
      </c>
      <c r="O127" s="193">
        <v>23757</v>
      </c>
      <c r="P127" s="193">
        <v>35869</v>
      </c>
      <c r="Q127" s="193" t="s">
        <v>435</v>
      </c>
      <c r="R127" s="193"/>
      <c r="S127" s="193"/>
      <c r="T127" s="184">
        <f t="shared" si="4"/>
        <v>112787</v>
      </c>
    </row>
    <row r="128" spans="1:20" ht="20.25" customHeight="1" x14ac:dyDescent="0.3">
      <c r="A128" s="176" t="s">
        <v>424</v>
      </c>
      <c r="B128" s="176" t="s">
        <v>424</v>
      </c>
      <c r="C128" s="186" t="s">
        <v>612</v>
      </c>
      <c r="D128" s="205"/>
      <c r="E128" s="188">
        <v>2005</v>
      </c>
      <c r="F128" s="188"/>
      <c r="G128" s="180"/>
      <c r="H128" s="189"/>
      <c r="I128" s="181" t="s">
        <v>454</v>
      </c>
      <c r="J128" s="191"/>
      <c r="K128" s="192"/>
      <c r="L128" s="191"/>
      <c r="M128" s="191"/>
      <c r="N128" s="183"/>
      <c r="O128" s="193"/>
      <c r="P128" s="193"/>
      <c r="Q128" s="193"/>
      <c r="R128" s="193"/>
      <c r="S128" s="193"/>
      <c r="T128" s="184">
        <f t="shared" si="4"/>
        <v>0</v>
      </c>
    </row>
    <row r="129" spans="1:20" ht="20.25" customHeight="1" x14ac:dyDescent="0.3">
      <c r="A129" s="176" t="s">
        <v>424</v>
      </c>
      <c r="B129" s="176" t="s">
        <v>424</v>
      </c>
      <c r="C129" s="186" t="s">
        <v>500</v>
      </c>
      <c r="D129" s="205"/>
      <c r="E129" s="188">
        <v>2008</v>
      </c>
      <c r="F129" s="188"/>
      <c r="G129" s="180">
        <v>1</v>
      </c>
      <c r="H129" s="189"/>
      <c r="I129" s="190"/>
      <c r="J129" s="191"/>
      <c r="K129" s="192"/>
      <c r="L129" s="191"/>
      <c r="M129" s="191">
        <v>7672</v>
      </c>
      <c r="N129" s="183">
        <v>28653</v>
      </c>
      <c r="O129" s="193">
        <v>24322</v>
      </c>
      <c r="P129" s="193">
        <v>19827</v>
      </c>
      <c r="Q129" s="193">
        <v>10133</v>
      </c>
      <c r="R129" s="193">
        <v>14451</v>
      </c>
      <c r="S129" s="193">
        <v>14577</v>
      </c>
      <c r="T129" s="184">
        <f t="shared" si="4"/>
        <v>119635</v>
      </c>
    </row>
    <row r="130" spans="1:20" ht="20.25" customHeight="1" x14ac:dyDescent="0.3">
      <c r="A130" s="176" t="s">
        <v>424</v>
      </c>
      <c r="B130" s="176" t="s">
        <v>424</v>
      </c>
      <c r="C130" s="208" t="s">
        <v>628</v>
      </c>
      <c r="D130" s="205"/>
      <c r="E130" s="188">
        <v>2009</v>
      </c>
      <c r="F130" s="188"/>
      <c r="G130" s="180"/>
      <c r="H130" s="189"/>
      <c r="I130" s="181" t="s">
        <v>652</v>
      </c>
      <c r="J130" s="191"/>
      <c r="K130" s="192"/>
      <c r="L130" s="191"/>
      <c r="M130" s="191"/>
      <c r="N130" s="183"/>
      <c r="O130" s="193"/>
      <c r="P130" s="193"/>
      <c r="Q130" s="193"/>
      <c r="R130" s="193"/>
      <c r="S130" s="193"/>
      <c r="T130" s="184">
        <f t="shared" si="4"/>
        <v>0</v>
      </c>
    </row>
    <row r="131" spans="1:20" ht="20.25" customHeight="1" x14ac:dyDescent="0.3">
      <c r="A131" s="176" t="s">
        <v>424</v>
      </c>
      <c r="B131" s="176" t="s">
        <v>424</v>
      </c>
      <c r="C131" s="176" t="s">
        <v>425</v>
      </c>
      <c r="D131" s="206"/>
      <c r="E131" s="207">
        <v>2001</v>
      </c>
      <c r="F131" s="207"/>
      <c r="G131" s="180">
        <v>0.5</v>
      </c>
      <c r="H131" s="189"/>
      <c r="I131" s="181" t="s">
        <v>454</v>
      </c>
      <c r="J131" s="191"/>
      <c r="K131" s="192">
        <v>27663</v>
      </c>
      <c r="L131" s="191">
        <v>94868</v>
      </c>
      <c r="M131" s="191">
        <v>95961</v>
      </c>
      <c r="N131" s="183">
        <v>93647</v>
      </c>
      <c r="O131" s="193">
        <v>89120</v>
      </c>
      <c r="P131" s="193">
        <v>95960</v>
      </c>
      <c r="Q131" s="193">
        <v>99210</v>
      </c>
      <c r="R131" s="193">
        <v>105023</v>
      </c>
      <c r="S131" s="193">
        <v>123663</v>
      </c>
      <c r="T131" s="184">
        <f t="shared" si="4"/>
        <v>825115</v>
      </c>
    </row>
    <row r="132" spans="1:20" ht="20.25" customHeight="1" x14ac:dyDescent="0.3">
      <c r="A132" s="219" t="s">
        <v>460</v>
      </c>
      <c r="B132" s="176" t="s">
        <v>427</v>
      </c>
      <c r="C132" s="176" t="s">
        <v>461</v>
      </c>
      <c r="D132" s="206"/>
      <c r="E132" s="188">
        <v>2005</v>
      </c>
      <c r="F132" s="188"/>
      <c r="G132" s="180">
        <v>1</v>
      </c>
      <c r="H132" s="189"/>
      <c r="I132" s="190"/>
      <c r="J132" s="191">
        <v>16</v>
      </c>
      <c r="K132" s="192">
        <v>12414</v>
      </c>
      <c r="L132" s="191">
        <v>58420</v>
      </c>
      <c r="M132" s="191">
        <v>33486</v>
      </c>
      <c r="N132" s="183">
        <v>37918</v>
      </c>
      <c r="O132" s="183">
        <v>33041</v>
      </c>
      <c r="P132" s="183">
        <v>32420</v>
      </c>
      <c r="Q132" s="183">
        <v>38248</v>
      </c>
      <c r="R132" s="183">
        <v>34331</v>
      </c>
      <c r="S132" s="183">
        <v>33036</v>
      </c>
      <c r="T132" s="184">
        <f t="shared" si="4"/>
        <v>313330</v>
      </c>
    </row>
    <row r="133" spans="1:20" ht="20.25" customHeight="1" x14ac:dyDescent="0.3">
      <c r="A133" s="176" t="s">
        <v>421</v>
      </c>
      <c r="B133" s="176" t="s">
        <v>421</v>
      </c>
      <c r="C133" s="176" t="s">
        <v>472</v>
      </c>
      <c r="D133" s="206" t="s">
        <v>463</v>
      </c>
      <c r="E133" s="207">
        <v>2005</v>
      </c>
      <c r="F133" s="207"/>
      <c r="G133" s="180">
        <v>1</v>
      </c>
      <c r="H133" s="189"/>
      <c r="I133" s="190"/>
      <c r="J133" s="191">
        <v>305431</v>
      </c>
      <c r="K133" s="192">
        <v>575367</v>
      </c>
      <c r="L133" s="191">
        <v>561614</v>
      </c>
      <c r="M133" s="191">
        <v>352152</v>
      </c>
      <c r="N133" s="183">
        <v>286802</v>
      </c>
      <c r="O133" s="193">
        <v>233328</v>
      </c>
      <c r="P133" s="193">
        <v>327793</v>
      </c>
      <c r="Q133" s="193">
        <v>332689</v>
      </c>
      <c r="R133" s="193">
        <v>291929</v>
      </c>
      <c r="S133" s="193">
        <v>302522</v>
      </c>
      <c r="T133" s="184">
        <f t="shared" si="4"/>
        <v>3569627</v>
      </c>
    </row>
    <row r="134" spans="1:20" ht="20.25" customHeight="1" x14ac:dyDescent="0.3">
      <c r="A134" s="176" t="s">
        <v>424</v>
      </c>
      <c r="B134" s="176" t="s">
        <v>424</v>
      </c>
      <c r="C134" s="176" t="s">
        <v>595</v>
      </c>
      <c r="D134" s="206" t="s">
        <v>463</v>
      </c>
      <c r="E134" s="207">
        <v>2015</v>
      </c>
      <c r="F134" s="207"/>
      <c r="G134" s="180">
        <v>1</v>
      </c>
      <c r="H134" s="189"/>
      <c r="I134" s="190"/>
      <c r="J134" s="191"/>
      <c r="K134" s="192"/>
      <c r="L134" s="191"/>
      <c r="M134" s="191"/>
      <c r="N134" s="183"/>
      <c r="O134" s="193"/>
      <c r="P134" s="193"/>
      <c r="Q134" s="193"/>
      <c r="R134" s="193"/>
      <c r="S134" s="193">
        <v>79399</v>
      </c>
      <c r="T134" s="184">
        <f t="shared" si="4"/>
        <v>79399</v>
      </c>
    </row>
    <row r="135" spans="1:20" ht="20.25" customHeight="1" x14ac:dyDescent="0.3">
      <c r="A135" s="185" t="s">
        <v>588</v>
      </c>
      <c r="B135" s="185" t="s">
        <v>418</v>
      </c>
      <c r="C135" s="186" t="s">
        <v>589</v>
      </c>
      <c r="D135" s="187"/>
      <c r="E135" s="207">
        <v>2014</v>
      </c>
      <c r="F135" s="207"/>
      <c r="G135" s="180">
        <v>1</v>
      </c>
      <c r="H135" s="189"/>
      <c r="I135" s="190"/>
      <c r="J135" s="191"/>
      <c r="K135" s="192"/>
      <c r="L135" s="191"/>
      <c r="M135" s="191"/>
      <c r="N135" s="183"/>
      <c r="O135" s="193"/>
      <c r="P135" s="193"/>
      <c r="Q135" s="193"/>
      <c r="R135" s="193">
        <v>36562</v>
      </c>
      <c r="S135" s="193">
        <v>156568</v>
      </c>
      <c r="T135" s="184">
        <f t="shared" si="4"/>
        <v>193130</v>
      </c>
    </row>
    <row r="136" spans="1:20" ht="20.25" customHeight="1" x14ac:dyDescent="0.3">
      <c r="A136" s="176" t="s">
        <v>424</v>
      </c>
      <c r="B136" s="176" t="s">
        <v>424</v>
      </c>
      <c r="C136" s="176" t="s">
        <v>530</v>
      </c>
      <c r="D136" s="206" t="s">
        <v>463</v>
      </c>
      <c r="E136" s="207">
        <v>2009</v>
      </c>
      <c r="F136" s="207"/>
      <c r="G136" s="180">
        <v>1</v>
      </c>
      <c r="H136" s="189"/>
      <c r="I136" s="190" t="s">
        <v>531</v>
      </c>
      <c r="J136" s="191"/>
      <c r="K136" s="192"/>
      <c r="L136" s="191"/>
      <c r="M136" s="191"/>
      <c r="N136" s="183"/>
      <c r="O136" s="193" t="s">
        <v>435</v>
      </c>
      <c r="P136" s="193">
        <v>382521</v>
      </c>
      <c r="Q136" s="193">
        <v>383494</v>
      </c>
      <c r="R136" s="193">
        <v>392882</v>
      </c>
      <c r="S136" s="193">
        <v>263934</v>
      </c>
      <c r="T136" s="184">
        <f t="shared" si="4"/>
        <v>1422831</v>
      </c>
    </row>
    <row r="137" spans="1:20" ht="20.25" customHeight="1" x14ac:dyDescent="0.3">
      <c r="A137" s="176" t="s">
        <v>494</v>
      </c>
      <c r="B137" s="176" t="s">
        <v>421</v>
      </c>
      <c r="C137" s="186" t="s">
        <v>495</v>
      </c>
      <c r="D137" s="205"/>
      <c r="E137" s="188">
        <v>2008</v>
      </c>
      <c r="F137" s="188"/>
      <c r="G137" s="180">
        <v>1</v>
      </c>
      <c r="H137" s="189"/>
      <c r="I137" s="186"/>
      <c r="J137" s="191"/>
      <c r="K137" s="192"/>
      <c r="L137" s="191"/>
      <c r="M137" s="191"/>
      <c r="N137" s="183">
        <v>88116</v>
      </c>
      <c r="O137" s="193">
        <v>94927</v>
      </c>
      <c r="P137" s="193">
        <v>90296</v>
      </c>
      <c r="Q137" s="193">
        <v>100597</v>
      </c>
      <c r="R137" s="193">
        <v>94178</v>
      </c>
      <c r="S137" s="193">
        <v>97165</v>
      </c>
      <c r="T137" s="184">
        <f t="shared" si="4"/>
        <v>565279</v>
      </c>
    </row>
    <row r="138" spans="1:20" ht="20.25" customHeight="1" x14ac:dyDescent="0.3">
      <c r="A138" s="176" t="s">
        <v>494</v>
      </c>
      <c r="B138" s="176" t="s">
        <v>421</v>
      </c>
      <c r="C138" s="186" t="s">
        <v>519</v>
      </c>
      <c r="D138" s="205"/>
      <c r="E138" s="188">
        <v>2009</v>
      </c>
      <c r="F138" s="188"/>
      <c r="G138" s="180">
        <v>1</v>
      </c>
      <c r="H138" s="189"/>
      <c r="I138" s="186"/>
      <c r="J138" s="191"/>
      <c r="K138" s="192"/>
      <c r="L138" s="191"/>
      <c r="M138" s="191"/>
      <c r="N138" s="183">
        <v>20</v>
      </c>
      <c r="O138" s="193">
        <v>7</v>
      </c>
      <c r="P138" s="193">
        <v>140891</v>
      </c>
      <c r="Q138" s="193">
        <v>152334</v>
      </c>
      <c r="R138" s="193">
        <v>147937</v>
      </c>
      <c r="S138" s="193">
        <v>142225</v>
      </c>
      <c r="T138" s="184">
        <f t="shared" si="4"/>
        <v>583414</v>
      </c>
    </row>
    <row r="139" spans="1:20" ht="20.25" customHeight="1" x14ac:dyDescent="0.3">
      <c r="A139" s="201" t="s">
        <v>494</v>
      </c>
      <c r="B139" s="201" t="s">
        <v>421</v>
      </c>
      <c r="C139" s="186" t="s">
        <v>496</v>
      </c>
      <c r="D139" s="205" t="s">
        <v>463</v>
      </c>
      <c r="E139" s="188">
        <v>2008</v>
      </c>
      <c r="F139" s="188"/>
      <c r="G139" s="180">
        <v>1</v>
      </c>
      <c r="H139" s="189"/>
      <c r="I139" s="186" t="s">
        <v>650</v>
      </c>
      <c r="J139" s="191"/>
      <c r="K139" s="192"/>
      <c r="L139" s="191"/>
      <c r="M139" s="191">
        <v>526277</v>
      </c>
      <c r="N139" s="183">
        <v>811384</v>
      </c>
      <c r="O139" s="193">
        <v>1247163</v>
      </c>
      <c r="P139" s="193">
        <v>1333076</v>
      </c>
      <c r="Q139" s="193">
        <v>1275252</v>
      </c>
      <c r="R139" s="193">
        <v>1152237</v>
      </c>
      <c r="S139" s="193">
        <v>1219214</v>
      </c>
      <c r="T139" s="184">
        <f t="shared" si="4"/>
        <v>7564603</v>
      </c>
    </row>
    <row r="140" spans="1:20" ht="20.25" customHeight="1" x14ac:dyDescent="0.3">
      <c r="A140" s="186" t="s">
        <v>577</v>
      </c>
      <c r="B140" s="185" t="s">
        <v>446</v>
      </c>
      <c r="C140" s="186" t="s">
        <v>578</v>
      </c>
      <c r="D140" s="205"/>
      <c r="E140" s="188">
        <v>2014</v>
      </c>
      <c r="F140" s="188"/>
      <c r="G140" s="180">
        <v>1</v>
      </c>
      <c r="H140" s="189"/>
      <c r="I140" s="190"/>
      <c r="J140" s="191"/>
      <c r="K140" s="192"/>
      <c r="L140" s="191"/>
      <c r="M140" s="191"/>
      <c r="N140" s="183"/>
      <c r="O140" s="193"/>
      <c r="P140" s="193"/>
      <c r="Q140" s="193"/>
      <c r="R140" s="193" t="s">
        <v>435</v>
      </c>
      <c r="S140" s="193">
        <v>18100</v>
      </c>
      <c r="T140" s="184">
        <f t="shared" si="4"/>
        <v>18100</v>
      </c>
    </row>
    <row r="141" spans="1:20" ht="20.25" customHeight="1" x14ac:dyDescent="0.3">
      <c r="A141" s="176" t="s">
        <v>424</v>
      </c>
      <c r="B141" s="176" t="s">
        <v>424</v>
      </c>
      <c r="C141" s="208" t="s">
        <v>501</v>
      </c>
      <c r="D141" s="205"/>
      <c r="E141" s="188">
        <v>2008</v>
      </c>
      <c r="F141" s="188"/>
      <c r="G141" s="180">
        <v>1</v>
      </c>
      <c r="H141" s="189"/>
      <c r="I141" s="186"/>
      <c r="J141" s="191"/>
      <c r="K141" s="184"/>
      <c r="L141" s="191"/>
      <c r="M141" s="191"/>
      <c r="N141" s="183"/>
      <c r="O141" s="193"/>
      <c r="P141" s="193">
        <v>1654.25</v>
      </c>
      <c r="Q141" s="193" t="s">
        <v>435</v>
      </c>
      <c r="R141" s="193" t="s">
        <v>435</v>
      </c>
      <c r="S141" s="193" t="s">
        <v>435</v>
      </c>
      <c r="T141" s="184">
        <f t="shared" si="4"/>
        <v>1654.25</v>
      </c>
    </row>
    <row r="142" spans="1:20" ht="20.25" customHeight="1" x14ac:dyDescent="0.3">
      <c r="A142" s="176" t="s">
        <v>417</v>
      </c>
      <c r="B142" s="176" t="s">
        <v>418</v>
      </c>
      <c r="C142" s="208" t="s">
        <v>565</v>
      </c>
      <c r="D142" s="205"/>
      <c r="E142" s="188">
        <v>2012</v>
      </c>
      <c r="F142" s="188"/>
      <c r="G142" s="180">
        <v>1</v>
      </c>
      <c r="H142" s="189"/>
      <c r="I142" s="186"/>
      <c r="J142" s="191"/>
      <c r="K142" s="192"/>
      <c r="L142" s="191"/>
      <c r="M142" s="191"/>
      <c r="N142" s="183"/>
      <c r="O142" s="193"/>
      <c r="P142" s="193"/>
      <c r="Q142" s="193">
        <v>15379</v>
      </c>
      <c r="R142" s="193">
        <v>32908</v>
      </c>
      <c r="S142" s="193">
        <v>48382</v>
      </c>
      <c r="T142" s="184">
        <f t="shared" si="4"/>
        <v>96669</v>
      </c>
    </row>
    <row r="143" spans="1:20" ht="20.25" customHeight="1" x14ac:dyDescent="0.3">
      <c r="A143" s="176" t="s">
        <v>424</v>
      </c>
      <c r="B143" s="176" t="s">
        <v>424</v>
      </c>
      <c r="C143" s="208" t="s">
        <v>617</v>
      </c>
      <c r="D143" s="187"/>
      <c r="E143" s="188">
        <v>2006</v>
      </c>
      <c r="F143" s="188"/>
      <c r="G143" s="180"/>
      <c r="H143" s="189"/>
      <c r="I143" s="190"/>
      <c r="J143" s="191"/>
      <c r="K143" s="192"/>
      <c r="L143" s="191"/>
      <c r="M143" s="191"/>
      <c r="N143" s="183"/>
      <c r="O143" s="193"/>
      <c r="P143" s="193"/>
      <c r="Q143" s="193"/>
      <c r="R143" s="193"/>
      <c r="S143" s="193"/>
      <c r="T143" s="184">
        <f t="shared" si="4"/>
        <v>0</v>
      </c>
    </row>
    <row r="144" spans="1:20" ht="20.25" customHeight="1" x14ac:dyDescent="0.3">
      <c r="A144" s="176" t="s">
        <v>417</v>
      </c>
      <c r="B144" s="176" t="s">
        <v>418</v>
      </c>
      <c r="C144" s="176" t="s">
        <v>423</v>
      </c>
      <c r="D144" s="206"/>
      <c r="E144" s="207">
        <v>2006</v>
      </c>
      <c r="F144" s="207"/>
      <c r="G144" s="180">
        <v>0.5</v>
      </c>
      <c r="H144" s="189"/>
      <c r="I144" s="190"/>
      <c r="J144" s="191"/>
      <c r="K144" s="192">
        <v>13023</v>
      </c>
      <c r="L144" s="191">
        <v>14952</v>
      </c>
      <c r="M144" s="191">
        <v>14536</v>
      </c>
      <c r="N144" s="183">
        <v>6630</v>
      </c>
      <c r="O144" s="193">
        <v>2575</v>
      </c>
      <c r="P144" s="193">
        <v>4822</v>
      </c>
      <c r="Q144" s="193">
        <v>3414</v>
      </c>
      <c r="R144" s="193">
        <v>7013</v>
      </c>
      <c r="S144" s="193">
        <v>7696</v>
      </c>
      <c r="T144" s="184">
        <f t="shared" si="4"/>
        <v>74661</v>
      </c>
    </row>
    <row r="145" spans="1:20" ht="20.25" customHeight="1" x14ac:dyDescent="0.3">
      <c r="A145" s="186" t="s">
        <v>490</v>
      </c>
      <c r="B145" s="185" t="s">
        <v>427</v>
      </c>
      <c r="C145" s="186" t="s">
        <v>491</v>
      </c>
      <c r="D145" s="205"/>
      <c r="E145" s="188">
        <v>2008</v>
      </c>
      <c r="F145" s="188"/>
      <c r="G145" s="180">
        <v>1</v>
      </c>
      <c r="H145" s="189"/>
      <c r="I145" s="190"/>
      <c r="J145" s="191"/>
      <c r="K145" s="192"/>
      <c r="L145" s="191"/>
      <c r="M145" s="191">
        <v>3785</v>
      </c>
      <c r="N145" s="183">
        <v>3453</v>
      </c>
      <c r="O145" s="193">
        <v>1924</v>
      </c>
      <c r="P145" s="193">
        <v>1521</v>
      </c>
      <c r="Q145" s="193">
        <v>1634</v>
      </c>
      <c r="R145" s="193">
        <v>2768</v>
      </c>
      <c r="S145" s="193">
        <v>1369</v>
      </c>
      <c r="T145" s="184">
        <f t="shared" si="4"/>
        <v>16454</v>
      </c>
    </row>
    <row r="146" spans="1:20" ht="20.25" customHeight="1" x14ac:dyDescent="0.3">
      <c r="A146" s="176" t="s">
        <v>552</v>
      </c>
      <c r="B146" s="176" t="s">
        <v>427</v>
      </c>
      <c r="C146" s="176" t="s">
        <v>553</v>
      </c>
      <c r="D146" s="206"/>
      <c r="E146" s="207">
        <v>2012</v>
      </c>
      <c r="F146" s="207"/>
      <c r="G146" s="180">
        <v>1</v>
      </c>
      <c r="H146" s="189"/>
      <c r="I146" s="190"/>
      <c r="J146" s="191"/>
      <c r="K146" s="192"/>
      <c r="L146" s="191"/>
      <c r="M146" s="191"/>
      <c r="N146" s="183"/>
      <c r="O146" s="183"/>
      <c r="P146" s="183"/>
      <c r="Q146" s="183">
        <v>148875</v>
      </c>
      <c r="R146" s="183">
        <v>178542</v>
      </c>
      <c r="S146" s="183">
        <v>182727</v>
      </c>
      <c r="T146" s="184">
        <f t="shared" si="4"/>
        <v>510144</v>
      </c>
    </row>
    <row r="147" spans="1:20" ht="20.25" customHeight="1" x14ac:dyDescent="0.3">
      <c r="A147" s="185" t="s">
        <v>474</v>
      </c>
      <c r="B147" s="185" t="s">
        <v>446</v>
      </c>
      <c r="C147" s="185" t="s">
        <v>477</v>
      </c>
      <c r="D147" s="187"/>
      <c r="E147" s="207">
        <v>2007</v>
      </c>
      <c r="F147" s="207"/>
      <c r="G147" s="180">
        <v>1</v>
      </c>
      <c r="H147" s="189"/>
      <c r="I147" s="190"/>
      <c r="J147" s="191"/>
      <c r="K147" s="192"/>
      <c r="L147" s="191">
        <v>20556</v>
      </c>
      <c r="M147" s="191">
        <v>28533</v>
      </c>
      <c r="N147" s="183">
        <v>29454</v>
      </c>
      <c r="O147" s="193">
        <v>31454</v>
      </c>
      <c r="P147" s="193">
        <v>32087</v>
      </c>
      <c r="Q147" s="193">
        <v>30050</v>
      </c>
      <c r="R147" s="193">
        <v>31746.34</v>
      </c>
      <c r="S147" s="193">
        <v>31634.66</v>
      </c>
      <c r="T147" s="184">
        <f t="shared" si="4"/>
        <v>235515</v>
      </c>
    </row>
    <row r="148" spans="1:20" ht="20.25" customHeight="1" x14ac:dyDescent="0.3">
      <c r="A148" s="176" t="s">
        <v>424</v>
      </c>
      <c r="B148" s="176" t="s">
        <v>424</v>
      </c>
      <c r="C148" s="176" t="s">
        <v>568</v>
      </c>
      <c r="D148" s="187"/>
      <c r="E148" s="188">
        <v>2013</v>
      </c>
      <c r="F148" s="188"/>
      <c r="G148" s="180">
        <v>1</v>
      </c>
      <c r="H148" s="189"/>
      <c r="I148" s="190"/>
      <c r="J148" s="191"/>
      <c r="K148" s="192"/>
      <c r="L148" s="191"/>
      <c r="M148" s="191"/>
      <c r="N148" s="183"/>
      <c r="O148" s="193"/>
      <c r="P148" s="193"/>
      <c r="Q148" s="193"/>
      <c r="R148" s="193">
        <v>167943</v>
      </c>
      <c r="S148" s="193">
        <v>357395</v>
      </c>
      <c r="T148" s="184">
        <f t="shared" si="4"/>
        <v>525338</v>
      </c>
    </row>
    <row r="149" spans="1:20" ht="20.25" customHeight="1" x14ac:dyDescent="0.3">
      <c r="A149" s="185" t="s">
        <v>421</v>
      </c>
      <c r="B149" s="176" t="s">
        <v>421</v>
      </c>
      <c r="C149" s="186" t="s">
        <v>520</v>
      </c>
      <c r="D149" s="205"/>
      <c r="E149" s="188">
        <v>2009</v>
      </c>
      <c r="F149" s="188"/>
      <c r="G149" s="180">
        <v>1</v>
      </c>
      <c r="H149" s="189"/>
      <c r="I149" s="190"/>
      <c r="J149" s="191"/>
      <c r="K149" s="192"/>
      <c r="L149" s="191"/>
      <c r="M149" s="191"/>
      <c r="N149" s="183" t="s">
        <v>435</v>
      </c>
      <c r="O149" s="193">
        <v>23255</v>
      </c>
      <c r="P149" s="193">
        <v>25632</v>
      </c>
      <c r="Q149" s="193">
        <v>27576</v>
      </c>
      <c r="R149" s="193">
        <v>29127.85</v>
      </c>
      <c r="S149" s="193">
        <v>27902</v>
      </c>
      <c r="T149" s="184">
        <f t="shared" si="4"/>
        <v>133492.85</v>
      </c>
    </row>
    <row r="150" spans="1:20" ht="20.25" customHeight="1" x14ac:dyDescent="0.3">
      <c r="A150" s="176" t="s">
        <v>513</v>
      </c>
      <c r="B150" s="176" t="s">
        <v>418</v>
      </c>
      <c r="C150" s="186" t="s">
        <v>514</v>
      </c>
      <c r="D150" s="205"/>
      <c r="E150" s="188">
        <v>2008</v>
      </c>
      <c r="F150" s="188"/>
      <c r="G150" s="180">
        <v>1</v>
      </c>
      <c r="H150" s="213"/>
      <c r="I150" s="214" t="s">
        <v>656</v>
      </c>
      <c r="J150" s="191"/>
      <c r="K150" s="192"/>
      <c r="L150" s="191">
        <v>18697</v>
      </c>
      <c r="M150" s="191">
        <v>73193</v>
      </c>
      <c r="N150" s="183">
        <v>62046</v>
      </c>
      <c r="O150" s="193">
        <v>64827</v>
      </c>
      <c r="P150" s="193">
        <v>64447</v>
      </c>
      <c r="Q150" s="193">
        <v>57207</v>
      </c>
      <c r="R150" s="193">
        <v>54128</v>
      </c>
      <c r="S150" s="193">
        <v>60477</v>
      </c>
      <c r="T150" s="184">
        <f t="shared" si="4"/>
        <v>455022</v>
      </c>
    </row>
    <row r="151" spans="1:20" ht="20.25" customHeight="1" x14ac:dyDescent="0.3">
      <c r="A151" s="176" t="s">
        <v>417</v>
      </c>
      <c r="B151" s="176" t="s">
        <v>418</v>
      </c>
      <c r="C151" s="176" t="s">
        <v>419</v>
      </c>
      <c r="D151" s="206"/>
      <c r="E151" s="207">
        <v>2006</v>
      </c>
      <c r="F151" s="207"/>
      <c r="G151" s="180">
        <v>0.5</v>
      </c>
      <c r="H151" s="189"/>
      <c r="I151" s="190"/>
      <c r="J151" s="191"/>
      <c r="K151" s="192">
        <v>1148</v>
      </c>
      <c r="L151" s="191">
        <v>3645</v>
      </c>
      <c r="M151" s="191">
        <v>18262</v>
      </c>
      <c r="N151" s="183">
        <v>4520</v>
      </c>
      <c r="O151" s="193">
        <v>3613</v>
      </c>
      <c r="P151" s="193">
        <v>9784</v>
      </c>
      <c r="Q151" s="193">
        <v>10309</v>
      </c>
      <c r="R151" s="193">
        <v>8840</v>
      </c>
      <c r="S151" s="193">
        <v>9284</v>
      </c>
      <c r="T151" s="184">
        <f t="shared" si="4"/>
        <v>69405</v>
      </c>
    </row>
    <row r="152" spans="1:20" ht="20.25" customHeight="1" x14ac:dyDescent="0.3">
      <c r="A152" s="176" t="s">
        <v>547</v>
      </c>
      <c r="B152" s="176" t="s">
        <v>418</v>
      </c>
      <c r="C152" s="208" t="s">
        <v>548</v>
      </c>
      <c r="D152" s="206"/>
      <c r="E152" s="207">
        <v>2011</v>
      </c>
      <c r="F152" s="207"/>
      <c r="G152" s="180">
        <v>1</v>
      </c>
      <c r="H152" s="189"/>
      <c r="I152" s="190"/>
      <c r="J152" s="191"/>
      <c r="K152" s="192"/>
      <c r="L152" s="191"/>
      <c r="M152" s="191"/>
      <c r="N152" s="183"/>
      <c r="O152" s="193"/>
      <c r="P152" s="193">
        <v>41862</v>
      </c>
      <c r="Q152" s="193">
        <v>59252</v>
      </c>
      <c r="R152" s="193">
        <v>57027</v>
      </c>
      <c r="S152" s="193">
        <v>59055</v>
      </c>
      <c r="T152" s="184">
        <f t="shared" si="4"/>
        <v>217196</v>
      </c>
    </row>
    <row r="153" spans="1:20" ht="20.25" customHeight="1" x14ac:dyDescent="0.3">
      <c r="A153" s="176" t="s">
        <v>424</v>
      </c>
      <c r="B153" s="176" t="s">
        <v>424</v>
      </c>
      <c r="C153" s="208" t="s">
        <v>629</v>
      </c>
      <c r="D153" s="206"/>
      <c r="E153" s="207">
        <v>2009</v>
      </c>
      <c r="F153" s="207"/>
      <c r="G153" s="180"/>
      <c r="H153" s="189"/>
      <c r="I153" s="181" t="s">
        <v>652</v>
      </c>
      <c r="J153" s="191"/>
      <c r="K153" s="184"/>
      <c r="L153" s="191"/>
      <c r="M153" s="191"/>
      <c r="N153" s="183"/>
      <c r="O153" s="193"/>
      <c r="P153" s="193"/>
      <c r="Q153" s="193"/>
      <c r="R153" s="193"/>
      <c r="S153" s="193"/>
      <c r="T153" s="184">
        <f t="shared" si="4"/>
        <v>0</v>
      </c>
    </row>
    <row r="154" spans="1:20" ht="20.25" customHeight="1" x14ac:dyDescent="0.3">
      <c r="A154" s="176" t="s">
        <v>443</v>
      </c>
      <c r="B154" s="176" t="s">
        <v>421</v>
      </c>
      <c r="C154" s="208" t="s">
        <v>534</v>
      </c>
      <c r="D154" s="206"/>
      <c r="E154" s="207">
        <v>2010</v>
      </c>
      <c r="F154" s="207"/>
      <c r="G154" s="180">
        <v>1</v>
      </c>
      <c r="H154" s="189"/>
      <c r="I154" s="181"/>
      <c r="J154" s="191"/>
      <c r="K154" s="192"/>
      <c r="L154" s="191"/>
      <c r="M154" s="191"/>
      <c r="N154" s="183"/>
      <c r="O154" s="193">
        <v>13437</v>
      </c>
      <c r="P154" s="193">
        <v>18341</v>
      </c>
      <c r="Q154" s="193">
        <v>18340</v>
      </c>
      <c r="R154" s="193">
        <v>24779</v>
      </c>
      <c r="S154" s="193">
        <v>26526</v>
      </c>
      <c r="T154" s="184">
        <f t="shared" si="4"/>
        <v>101423</v>
      </c>
    </row>
    <row r="155" spans="1:20" ht="20.25" customHeight="1" x14ac:dyDescent="0.3">
      <c r="A155" s="176" t="s">
        <v>464</v>
      </c>
      <c r="B155" s="176" t="s">
        <v>418</v>
      </c>
      <c r="C155" s="176" t="s">
        <v>465</v>
      </c>
      <c r="D155" s="206"/>
      <c r="E155" s="207">
        <v>2006</v>
      </c>
      <c r="F155" s="207"/>
      <c r="G155" s="180">
        <v>1</v>
      </c>
      <c r="H155" s="189"/>
      <c r="I155" s="190"/>
      <c r="J155" s="191"/>
      <c r="K155" s="192">
        <v>16268</v>
      </c>
      <c r="L155" s="191">
        <v>31431</v>
      </c>
      <c r="M155" s="191">
        <v>31091</v>
      </c>
      <c r="N155" s="183">
        <v>37723</v>
      </c>
      <c r="O155" s="193" t="s">
        <v>435</v>
      </c>
      <c r="P155" s="193">
        <v>37930</v>
      </c>
      <c r="Q155" s="193">
        <v>33285</v>
      </c>
      <c r="R155" s="193">
        <v>34218</v>
      </c>
      <c r="S155" s="193">
        <v>37226</v>
      </c>
      <c r="T155" s="184">
        <f t="shared" si="4"/>
        <v>259172</v>
      </c>
    </row>
    <row r="156" spans="1:20" ht="20.25" customHeight="1" x14ac:dyDescent="0.3">
      <c r="A156" s="176" t="s">
        <v>432</v>
      </c>
      <c r="B156" s="176" t="s">
        <v>421</v>
      </c>
      <c r="C156" s="176" t="s">
        <v>458</v>
      </c>
      <c r="D156" s="206"/>
      <c r="E156" s="207">
        <v>2006</v>
      </c>
      <c r="F156" s="207"/>
      <c r="G156" s="180">
        <v>1</v>
      </c>
      <c r="H156" s="189"/>
      <c r="I156" s="190" t="s">
        <v>459</v>
      </c>
      <c r="J156" s="191"/>
      <c r="K156" s="192">
        <v>3445</v>
      </c>
      <c r="L156" s="191">
        <v>171741</v>
      </c>
      <c r="M156" s="191">
        <v>210730</v>
      </c>
      <c r="N156" s="183">
        <v>26156</v>
      </c>
      <c r="O156" s="193">
        <v>22961</v>
      </c>
      <c r="P156" s="193">
        <v>28612</v>
      </c>
      <c r="Q156" s="193">
        <v>27241</v>
      </c>
      <c r="R156" s="193">
        <v>28062</v>
      </c>
      <c r="S156" s="193">
        <v>57485</v>
      </c>
      <c r="T156" s="184">
        <f t="shared" si="4"/>
        <v>576433</v>
      </c>
    </row>
    <row r="157" spans="1:20" ht="20.25" customHeight="1" x14ac:dyDescent="0.3">
      <c r="A157" s="176" t="s">
        <v>421</v>
      </c>
      <c r="B157" s="176" t="s">
        <v>421</v>
      </c>
      <c r="C157" s="208" t="s">
        <v>644</v>
      </c>
      <c r="D157" s="205"/>
      <c r="E157" s="188">
        <v>2014</v>
      </c>
      <c r="F157" s="188"/>
      <c r="G157" s="180">
        <v>1</v>
      </c>
      <c r="H157" s="213"/>
      <c r="I157" s="214"/>
      <c r="J157" s="191"/>
      <c r="K157" s="192"/>
      <c r="L157" s="191"/>
      <c r="M157" s="191"/>
      <c r="N157" s="183"/>
      <c r="O157" s="193"/>
      <c r="P157" s="193"/>
      <c r="Q157" s="193"/>
      <c r="R157" s="193">
        <v>83339</v>
      </c>
      <c r="S157" s="193">
        <v>283327</v>
      </c>
      <c r="T157" s="184">
        <f t="shared" si="4"/>
        <v>366666</v>
      </c>
    </row>
    <row r="158" spans="1:20" ht="20.25" customHeight="1" x14ac:dyDescent="0.3">
      <c r="A158" s="181" t="s">
        <v>432</v>
      </c>
      <c r="B158" s="176" t="s">
        <v>421</v>
      </c>
      <c r="C158" s="211" t="s">
        <v>433</v>
      </c>
      <c r="D158" s="206"/>
      <c r="E158" s="207">
        <v>2009</v>
      </c>
      <c r="F158" s="207"/>
      <c r="G158" s="180">
        <v>0.5</v>
      </c>
      <c r="H158" s="209"/>
      <c r="I158" s="210"/>
      <c r="J158" s="191"/>
      <c r="K158" s="192"/>
      <c r="L158" s="191"/>
      <c r="M158" s="191"/>
      <c r="N158" s="183"/>
      <c r="O158" s="193"/>
      <c r="P158" s="193"/>
      <c r="Q158" s="193"/>
      <c r="R158" s="193"/>
      <c r="S158" s="193"/>
      <c r="T158" s="184">
        <f t="shared" si="4"/>
        <v>0</v>
      </c>
    </row>
    <row r="159" spans="1:20" ht="20.25" customHeight="1" x14ac:dyDescent="0.3">
      <c r="A159" s="185" t="s">
        <v>421</v>
      </c>
      <c r="B159" s="185" t="s">
        <v>421</v>
      </c>
      <c r="C159" s="185" t="s">
        <v>479</v>
      </c>
      <c r="D159" s="187"/>
      <c r="E159" s="207">
        <v>2007</v>
      </c>
      <c r="F159" s="207"/>
      <c r="G159" s="180">
        <v>1</v>
      </c>
      <c r="H159" s="189"/>
      <c r="I159" s="190"/>
      <c r="J159" s="191"/>
      <c r="K159" s="192"/>
      <c r="L159" s="191">
        <v>26674</v>
      </c>
      <c r="M159" s="191">
        <v>61254</v>
      </c>
      <c r="N159" s="183">
        <v>55455</v>
      </c>
      <c r="O159" s="193">
        <v>50536</v>
      </c>
      <c r="P159" s="193">
        <v>49466</v>
      </c>
      <c r="Q159" s="193">
        <v>43584</v>
      </c>
      <c r="R159" s="193">
        <v>35283</v>
      </c>
      <c r="S159" s="193">
        <v>38222</v>
      </c>
      <c r="T159" s="184">
        <f t="shared" si="4"/>
        <v>360474</v>
      </c>
    </row>
    <row r="160" spans="1:20" s="48" customFormat="1" ht="20.25" customHeight="1" x14ac:dyDescent="0.3">
      <c r="A160" s="220" t="s">
        <v>635</v>
      </c>
      <c r="B160" s="220" t="s">
        <v>635</v>
      </c>
      <c r="C160" s="220" t="s">
        <v>635</v>
      </c>
      <c r="D160" s="221"/>
      <c r="E160" s="222"/>
      <c r="F160" s="222"/>
      <c r="G160" s="223"/>
      <c r="H160" s="224"/>
      <c r="I160" s="225"/>
      <c r="J160" s="226">
        <f t="shared" ref="J160:T160" si="5">SUM(J2:J159)</f>
        <v>608291</v>
      </c>
      <c r="K160" s="226">
        <f t="shared" si="5"/>
        <v>1441825.77</v>
      </c>
      <c r="L160" s="226">
        <f t="shared" si="5"/>
        <v>3597889.23</v>
      </c>
      <c r="M160" s="226">
        <f t="shared" si="5"/>
        <v>5963084</v>
      </c>
      <c r="N160" s="227">
        <f t="shared" si="5"/>
        <v>6513415</v>
      </c>
      <c r="O160" s="228">
        <f t="shared" si="5"/>
        <v>8058645</v>
      </c>
      <c r="P160" s="228">
        <f t="shared" si="5"/>
        <v>10637615.41</v>
      </c>
      <c r="Q160" s="228">
        <f t="shared" si="5"/>
        <v>11477774.790000001</v>
      </c>
      <c r="R160" s="228">
        <f t="shared" si="5"/>
        <v>13877388.132484417</v>
      </c>
      <c r="S160" s="228">
        <f t="shared" si="5"/>
        <v>17189930.549999997</v>
      </c>
      <c r="T160" s="229">
        <f t="shared" si="5"/>
        <v>79365858.882484406</v>
      </c>
    </row>
  </sheetData>
  <sortState ref="A2:T159">
    <sortCondition ref="C2:C159"/>
  </sortState>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19"/>
  <sheetViews>
    <sheetView zoomScale="90" zoomScaleNormal="90" workbookViewId="0">
      <pane xSplit="3" ySplit="1" topLeftCell="D2" activePane="bottomRight" state="frozen"/>
      <selection pane="topRight" activeCell="D1" sqref="D1"/>
      <selection pane="bottomLeft" activeCell="A2" sqref="A2"/>
      <selection pane="bottomRight" activeCell="C26" sqref="C26"/>
    </sheetView>
  </sheetViews>
  <sheetFormatPr defaultColWidth="25.6640625" defaultRowHeight="18" customHeight="1" x14ac:dyDescent="0.3"/>
  <cols>
    <col min="1" max="1" width="17.5546875" style="247" customWidth="1"/>
    <col min="2" max="2" width="13" style="247" customWidth="1"/>
    <col min="3" max="3" width="29.44140625" style="247" customWidth="1"/>
    <col min="4" max="4" width="13" style="237" customWidth="1"/>
    <col min="5" max="5" width="11.88671875" style="238" customWidth="1"/>
    <col min="6" max="6" width="12.109375" style="248" customWidth="1"/>
    <col min="7" max="7" width="28.88671875" style="248" customWidth="1"/>
    <col min="8" max="8" width="23.5546875" style="240" customWidth="1"/>
    <col min="9" max="9" width="23.88671875" style="240" customWidth="1"/>
    <col min="10" max="10" width="20.6640625" style="241" customWidth="1"/>
    <col min="11" max="11" width="18.6640625" style="241" customWidth="1"/>
    <col min="12" max="12" width="17.109375" style="240" customWidth="1"/>
    <col min="13" max="13" width="16" style="241" customWidth="1"/>
    <col min="14" max="18" width="16.88671875" style="292" customWidth="1"/>
    <col min="19" max="27" width="16.88671875" style="293" customWidth="1"/>
    <col min="28" max="28" width="16.88671875" style="294" customWidth="1"/>
    <col min="29" max="16384" width="25.6640625" style="248"/>
  </cols>
  <sheetData>
    <row r="1" spans="1:29" s="232" customFormat="1" ht="18" customHeight="1" x14ac:dyDescent="0.25">
      <c r="A1" s="230" t="s">
        <v>14</v>
      </c>
      <c r="B1" s="231" t="s">
        <v>16</v>
      </c>
      <c r="C1" s="231" t="s">
        <v>195</v>
      </c>
      <c r="D1" s="232" t="s">
        <v>169</v>
      </c>
      <c r="E1" s="233" t="s">
        <v>199</v>
      </c>
      <c r="F1" s="232" t="s">
        <v>201</v>
      </c>
      <c r="G1" s="232" t="s">
        <v>203</v>
      </c>
      <c r="H1" s="232" t="s">
        <v>205</v>
      </c>
      <c r="I1" s="232" t="s">
        <v>207</v>
      </c>
      <c r="J1" s="234" t="s">
        <v>209</v>
      </c>
      <c r="K1" s="234" t="s">
        <v>669</v>
      </c>
      <c r="L1" s="232" t="s">
        <v>211</v>
      </c>
      <c r="M1" s="234" t="s">
        <v>212</v>
      </c>
      <c r="N1" s="235" t="s">
        <v>214</v>
      </c>
      <c r="O1" s="235" t="s">
        <v>216</v>
      </c>
      <c r="P1" s="235" t="s">
        <v>218</v>
      </c>
      <c r="Q1" s="235" t="s">
        <v>220</v>
      </c>
      <c r="R1" s="235" t="s">
        <v>222</v>
      </c>
      <c r="S1" s="235" t="s">
        <v>224</v>
      </c>
      <c r="T1" s="235" t="s">
        <v>226</v>
      </c>
      <c r="U1" s="235" t="s">
        <v>228</v>
      </c>
      <c r="V1" s="235" t="s">
        <v>230</v>
      </c>
      <c r="W1" s="235" t="s">
        <v>232</v>
      </c>
      <c r="X1" s="235" t="s">
        <v>670</v>
      </c>
      <c r="Y1" s="235" t="s">
        <v>671</v>
      </c>
      <c r="Z1" s="235" t="s">
        <v>672</v>
      </c>
      <c r="AA1" s="235" t="s">
        <v>673</v>
      </c>
      <c r="AB1" s="235" t="s">
        <v>636</v>
      </c>
    </row>
    <row r="2" spans="1:29" s="246" customFormat="1" ht="18" customHeight="1" x14ac:dyDescent="0.25">
      <c r="A2" s="236" t="s">
        <v>674</v>
      </c>
      <c r="B2" s="236" t="s">
        <v>446</v>
      </c>
      <c r="C2" s="236" t="s">
        <v>675</v>
      </c>
      <c r="D2" s="237" t="s">
        <v>431</v>
      </c>
      <c r="E2" s="238">
        <v>2009</v>
      </c>
      <c r="F2" s="237"/>
      <c r="G2" s="237"/>
      <c r="H2" s="239" t="s">
        <v>676</v>
      </c>
      <c r="I2" s="240"/>
      <c r="J2" s="241">
        <v>2688640</v>
      </c>
      <c r="K2" s="242">
        <v>51318</v>
      </c>
      <c r="L2" s="240">
        <v>30</v>
      </c>
      <c r="M2" s="241">
        <v>2520000</v>
      </c>
      <c r="N2" s="243"/>
      <c r="O2" s="243"/>
      <c r="P2" s="243"/>
      <c r="Q2" s="243"/>
      <c r="R2" s="243"/>
      <c r="S2" s="244"/>
      <c r="T2" s="244"/>
      <c r="U2" s="244"/>
      <c r="V2" s="244"/>
      <c r="W2" s="244"/>
      <c r="X2" s="244">
        <v>91424</v>
      </c>
      <c r="Y2" s="244">
        <v>85488</v>
      </c>
      <c r="Z2" s="244">
        <v>78591</v>
      </c>
      <c r="AA2" s="69">
        <v>92616</v>
      </c>
      <c r="AB2" s="245">
        <f t="shared" ref="AB2:AB33" si="0">SUM(N2:AA2)</f>
        <v>348119</v>
      </c>
    </row>
    <row r="3" spans="1:29" s="246" customFormat="1" ht="18" customHeight="1" x14ac:dyDescent="0.25">
      <c r="A3" s="247" t="s">
        <v>426</v>
      </c>
      <c r="B3" s="247" t="s">
        <v>427</v>
      </c>
      <c r="C3" s="247" t="s">
        <v>677</v>
      </c>
      <c r="D3" s="237" t="s">
        <v>431</v>
      </c>
      <c r="E3" s="238">
        <v>2008</v>
      </c>
      <c r="F3" s="248"/>
      <c r="G3" s="248" t="s">
        <v>681</v>
      </c>
      <c r="H3" s="239" t="s">
        <v>676</v>
      </c>
      <c r="I3" s="240"/>
      <c r="J3" s="241">
        <v>26950000</v>
      </c>
      <c r="K3" s="242">
        <v>54149</v>
      </c>
      <c r="L3" s="240" t="s">
        <v>678</v>
      </c>
      <c r="M3" s="241">
        <v>56000000</v>
      </c>
      <c r="N3" s="241"/>
      <c r="O3" s="241"/>
      <c r="P3" s="241"/>
      <c r="Q3" s="241"/>
      <c r="R3" s="241"/>
      <c r="S3" s="244"/>
      <c r="T3" s="244"/>
      <c r="U3" s="244"/>
      <c r="V3" s="244">
        <v>621524</v>
      </c>
      <c r="W3" s="244">
        <v>2242267</v>
      </c>
      <c r="X3" s="244">
        <v>2419855</v>
      </c>
      <c r="Y3" s="244">
        <v>2514443</v>
      </c>
      <c r="Z3" s="244">
        <v>2579939</v>
      </c>
      <c r="AA3" s="69">
        <v>2841306</v>
      </c>
      <c r="AB3" s="245">
        <f t="shared" si="0"/>
        <v>13219334</v>
      </c>
    </row>
    <row r="4" spans="1:29" ht="18" customHeight="1" x14ac:dyDescent="0.25">
      <c r="A4" s="247" t="s">
        <v>426</v>
      </c>
      <c r="B4" s="247" t="s">
        <v>427</v>
      </c>
      <c r="C4" s="236" t="s">
        <v>679</v>
      </c>
      <c r="D4" s="237" t="s">
        <v>431</v>
      </c>
      <c r="E4" s="238">
        <v>2006</v>
      </c>
      <c r="F4" s="237"/>
      <c r="G4" s="249" t="s">
        <v>681</v>
      </c>
      <c r="H4" s="239" t="s">
        <v>855</v>
      </c>
      <c r="J4" s="241">
        <v>9000000</v>
      </c>
      <c r="L4" s="240">
        <v>29</v>
      </c>
      <c r="M4" s="241">
        <v>14000000</v>
      </c>
      <c r="N4" s="243"/>
      <c r="O4" s="243"/>
      <c r="P4" s="243"/>
      <c r="Q4" s="243"/>
      <c r="R4" s="243"/>
      <c r="S4" s="244"/>
      <c r="T4" s="244"/>
      <c r="U4" s="244"/>
      <c r="V4" s="244"/>
      <c r="W4" s="244"/>
      <c r="X4" s="244"/>
      <c r="Y4" s="244"/>
      <c r="Z4" s="244"/>
      <c r="AA4" s="69"/>
      <c r="AB4" s="245">
        <f t="shared" si="0"/>
        <v>0</v>
      </c>
      <c r="AC4" s="246"/>
    </row>
    <row r="5" spans="1:29" s="246" customFormat="1" ht="18" customHeight="1" x14ac:dyDescent="0.25">
      <c r="A5" s="246" t="s">
        <v>426</v>
      </c>
      <c r="B5" s="246" t="s">
        <v>427</v>
      </c>
      <c r="C5" s="250" t="s">
        <v>680</v>
      </c>
      <c r="D5" s="251"/>
      <c r="E5" s="251">
        <v>2013</v>
      </c>
      <c r="G5" s="246" t="s">
        <v>681</v>
      </c>
      <c r="H5" s="252" t="s">
        <v>682</v>
      </c>
      <c r="I5" s="68"/>
      <c r="K5" s="253">
        <v>56066</v>
      </c>
      <c r="L5" s="246">
        <v>40</v>
      </c>
      <c r="M5" s="254"/>
      <c r="N5" s="254"/>
      <c r="O5" s="254"/>
      <c r="P5" s="254"/>
      <c r="Q5" s="254"/>
      <c r="R5" s="254"/>
      <c r="S5" s="254"/>
      <c r="T5" s="254"/>
      <c r="U5" s="254"/>
      <c r="V5" s="254"/>
      <c r="W5" s="254"/>
      <c r="X5" s="254"/>
      <c r="Y5" s="254"/>
      <c r="Z5" s="254"/>
      <c r="AA5" s="70">
        <v>45454</v>
      </c>
      <c r="AB5" s="245">
        <f t="shared" si="0"/>
        <v>45454</v>
      </c>
      <c r="AC5" s="248"/>
    </row>
    <row r="6" spans="1:29" ht="18" customHeight="1" x14ac:dyDescent="0.25">
      <c r="A6" s="246" t="s">
        <v>426</v>
      </c>
      <c r="B6" s="246" t="s">
        <v>427</v>
      </c>
      <c r="C6" s="250" t="s">
        <v>683</v>
      </c>
      <c r="D6" s="251" t="s">
        <v>684</v>
      </c>
      <c r="E6" s="251">
        <v>2015</v>
      </c>
      <c r="F6" s="246"/>
      <c r="G6" s="246"/>
      <c r="H6" s="252" t="s">
        <v>682</v>
      </c>
      <c r="I6" s="68"/>
      <c r="J6" s="246"/>
      <c r="K6" s="253">
        <v>56796</v>
      </c>
      <c r="L6" s="246">
        <v>40</v>
      </c>
      <c r="M6" s="254"/>
      <c r="N6" s="254"/>
      <c r="O6" s="254"/>
      <c r="P6" s="254"/>
      <c r="Q6" s="254"/>
      <c r="R6" s="254"/>
      <c r="S6" s="254"/>
      <c r="T6" s="254"/>
      <c r="U6" s="254"/>
      <c r="V6" s="254"/>
      <c r="W6" s="254"/>
      <c r="X6" s="254"/>
      <c r="Y6" s="254"/>
      <c r="Z6" s="254"/>
      <c r="AA6" s="70"/>
      <c r="AB6" s="245">
        <f t="shared" si="0"/>
        <v>0</v>
      </c>
      <c r="AC6" s="246"/>
    </row>
    <row r="7" spans="1:29" s="246" customFormat="1" ht="18" customHeight="1" x14ac:dyDescent="0.25">
      <c r="A7" s="246" t="s">
        <v>552</v>
      </c>
      <c r="B7" s="246" t="s">
        <v>427</v>
      </c>
      <c r="C7" s="250" t="s">
        <v>685</v>
      </c>
      <c r="D7" s="251"/>
      <c r="E7" s="251">
        <v>2014</v>
      </c>
      <c r="H7" s="252" t="s">
        <v>682</v>
      </c>
      <c r="I7" s="68"/>
      <c r="K7" s="253">
        <v>52871</v>
      </c>
      <c r="L7" s="246">
        <v>30</v>
      </c>
      <c r="M7" s="254"/>
      <c r="N7" s="254"/>
      <c r="O7" s="254"/>
      <c r="P7" s="254"/>
      <c r="Q7" s="254"/>
      <c r="R7" s="254"/>
      <c r="S7" s="254"/>
      <c r="T7" s="254"/>
      <c r="U7" s="254"/>
      <c r="V7" s="254"/>
      <c r="W7" s="254"/>
      <c r="X7" s="254"/>
      <c r="Y7" s="254"/>
      <c r="Z7" s="254"/>
      <c r="AA7" s="70">
        <v>44582</v>
      </c>
      <c r="AB7" s="245">
        <f t="shared" si="0"/>
        <v>44582</v>
      </c>
      <c r="AC7" s="248"/>
    </row>
    <row r="8" spans="1:29" ht="18" customHeight="1" x14ac:dyDescent="0.25">
      <c r="A8" s="246" t="s">
        <v>686</v>
      </c>
      <c r="B8" s="246" t="s">
        <v>427</v>
      </c>
      <c r="C8" s="250" t="s">
        <v>687</v>
      </c>
      <c r="D8" s="251"/>
      <c r="E8" s="251">
        <v>2014</v>
      </c>
      <c r="F8" s="246"/>
      <c r="G8" s="246"/>
      <c r="H8" s="252" t="s">
        <v>682</v>
      </c>
      <c r="I8" s="68"/>
      <c r="J8" s="246"/>
      <c r="K8" s="253">
        <v>56431</v>
      </c>
      <c r="L8" s="246">
        <v>40</v>
      </c>
      <c r="M8" s="254"/>
      <c r="N8" s="254"/>
      <c r="O8" s="254"/>
      <c r="P8" s="254"/>
      <c r="Q8" s="254"/>
      <c r="R8" s="254"/>
      <c r="S8" s="254"/>
      <c r="T8" s="254"/>
      <c r="U8" s="254"/>
      <c r="V8" s="254"/>
      <c r="W8" s="254"/>
      <c r="X8" s="254"/>
      <c r="Y8" s="254"/>
      <c r="Z8" s="254"/>
      <c r="AA8" s="70">
        <v>23</v>
      </c>
      <c r="AB8" s="245">
        <f t="shared" si="0"/>
        <v>23</v>
      </c>
    </row>
    <row r="9" spans="1:29" s="255" customFormat="1" ht="18" customHeight="1" x14ac:dyDescent="0.25">
      <c r="A9" s="247" t="s">
        <v>550</v>
      </c>
      <c r="B9" s="247" t="s">
        <v>427</v>
      </c>
      <c r="C9" s="247" t="s">
        <v>688</v>
      </c>
      <c r="D9" s="237"/>
      <c r="E9" s="238">
        <v>2010</v>
      </c>
      <c r="F9" s="248"/>
      <c r="G9" s="248"/>
      <c r="H9" s="239" t="s">
        <v>682</v>
      </c>
      <c r="I9" s="240"/>
      <c r="J9" s="241">
        <v>5800000</v>
      </c>
      <c r="K9" s="242">
        <v>58257</v>
      </c>
      <c r="L9" s="240">
        <v>40</v>
      </c>
      <c r="M9" s="241">
        <v>5800000</v>
      </c>
      <c r="N9" s="241"/>
      <c r="O9" s="241"/>
      <c r="P9" s="241"/>
      <c r="Q9" s="241"/>
      <c r="R9" s="241"/>
      <c r="S9" s="244"/>
      <c r="T9" s="244"/>
      <c r="U9" s="244"/>
      <c r="V9" s="244"/>
      <c r="W9" s="244"/>
      <c r="X9" s="244"/>
      <c r="Y9" s="244"/>
      <c r="Z9" s="244"/>
      <c r="AA9" s="69"/>
      <c r="AB9" s="245">
        <f t="shared" si="0"/>
        <v>0</v>
      </c>
    </row>
    <row r="10" spans="1:29" ht="18" customHeight="1" x14ac:dyDescent="0.25">
      <c r="A10" s="256" t="s">
        <v>550</v>
      </c>
      <c r="B10" s="256" t="s">
        <v>427</v>
      </c>
      <c r="C10" s="247" t="s">
        <v>689</v>
      </c>
      <c r="D10" s="257"/>
      <c r="E10" s="258">
        <v>2004</v>
      </c>
      <c r="F10" s="259">
        <v>39142</v>
      </c>
      <c r="G10" s="259" t="s">
        <v>863</v>
      </c>
      <c r="H10" s="260"/>
      <c r="I10" s="240" t="s">
        <v>891</v>
      </c>
      <c r="J10" s="261">
        <v>564512</v>
      </c>
      <c r="K10" s="261"/>
      <c r="L10" s="262">
        <v>5</v>
      </c>
      <c r="M10" s="261">
        <v>650000</v>
      </c>
      <c r="N10" s="261"/>
      <c r="O10" s="261"/>
      <c r="P10" s="261"/>
      <c r="Q10" s="261"/>
      <c r="R10" s="261"/>
      <c r="S10" s="263"/>
      <c r="T10" s="263"/>
      <c r="U10" s="263"/>
      <c r="V10" s="263"/>
      <c r="W10" s="263"/>
      <c r="X10" s="263"/>
      <c r="Y10" s="263"/>
      <c r="Z10" s="263"/>
      <c r="AA10" s="264"/>
      <c r="AB10" s="245">
        <f t="shared" si="0"/>
        <v>0</v>
      </c>
    </row>
    <row r="11" spans="1:29" ht="18" customHeight="1" x14ac:dyDescent="0.25">
      <c r="A11" s="247" t="s">
        <v>420</v>
      </c>
      <c r="B11" s="247" t="s">
        <v>421</v>
      </c>
      <c r="C11" s="247" t="s">
        <v>690</v>
      </c>
      <c r="D11" s="237" t="s">
        <v>684</v>
      </c>
      <c r="E11" s="238">
        <v>2005</v>
      </c>
      <c r="G11" s="208" t="s">
        <v>691</v>
      </c>
      <c r="H11" s="265" t="s">
        <v>676</v>
      </c>
      <c r="J11" s="241">
        <v>4215000</v>
      </c>
      <c r="L11" s="240">
        <v>20</v>
      </c>
      <c r="M11" s="241">
        <v>9493639</v>
      </c>
      <c r="N11" s="241"/>
      <c r="O11" s="241"/>
      <c r="P11" s="241"/>
      <c r="Q11" s="241"/>
      <c r="R11" s="241"/>
      <c r="S11" s="244"/>
      <c r="T11" s="244"/>
      <c r="U11" s="244"/>
      <c r="V11" s="244"/>
      <c r="W11" s="244"/>
      <c r="X11" s="244"/>
      <c r="Y11" s="244"/>
      <c r="Z11" s="244"/>
      <c r="AA11" s="69"/>
      <c r="AB11" s="245">
        <f t="shared" si="0"/>
        <v>0</v>
      </c>
    </row>
    <row r="12" spans="1:29" ht="18" customHeight="1" x14ac:dyDescent="0.25">
      <c r="A12" s="247" t="s">
        <v>420</v>
      </c>
      <c r="B12" s="247" t="s">
        <v>421</v>
      </c>
      <c r="C12" s="247" t="s">
        <v>692</v>
      </c>
      <c r="E12" s="238">
        <v>2005</v>
      </c>
      <c r="F12" s="266"/>
      <c r="G12" s="266" t="s">
        <v>864</v>
      </c>
      <c r="H12" s="239" t="s">
        <v>693</v>
      </c>
      <c r="J12" s="241">
        <v>15000000</v>
      </c>
      <c r="K12" s="242">
        <v>53236</v>
      </c>
      <c r="L12" s="240">
        <v>19</v>
      </c>
      <c r="M12" s="241">
        <v>10750000</v>
      </c>
      <c r="N12" s="241"/>
      <c r="O12" s="241"/>
      <c r="P12" s="241"/>
      <c r="Q12" s="241"/>
      <c r="R12" s="241">
        <v>50434</v>
      </c>
      <c r="S12" s="244">
        <v>323194</v>
      </c>
      <c r="T12" s="244"/>
      <c r="U12" s="244"/>
      <c r="V12" s="244">
        <v>82020</v>
      </c>
      <c r="W12" s="244">
        <v>303933</v>
      </c>
      <c r="X12" s="244">
        <v>310972</v>
      </c>
      <c r="Y12" s="244">
        <v>298002</v>
      </c>
      <c r="Z12" s="244">
        <v>300551</v>
      </c>
      <c r="AA12" s="69">
        <v>309321</v>
      </c>
      <c r="AB12" s="245">
        <f t="shared" si="0"/>
        <v>1978427</v>
      </c>
      <c r="AC12" s="255"/>
    </row>
    <row r="13" spans="1:29" ht="18" customHeight="1" x14ac:dyDescent="0.25">
      <c r="A13" s="247" t="s">
        <v>694</v>
      </c>
      <c r="B13" s="247" t="s">
        <v>421</v>
      </c>
      <c r="C13" s="247" t="s">
        <v>695</v>
      </c>
      <c r="E13" s="238">
        <v>2004</v>
      </c>
      <c r="F13" s="266"/>
      <c r="G13" s="266" t="s">
        <v>696</v>
      </c>
      <c r="H13" s="239" t="s">
        <v>697</v>
      </c>
      <c r="I13" s="240" t="s">
        <v>698</v>
      </c>
      <c r="J13" s="241">
        <v>19400000</v>
      </c>
      <c r="K13" s="242">
        <v>54605</v>
      </c>
      <c r="L13" s="240">
        <v>25</v>
      </c>
      <c r="M13" s="241">
        <v>38700000</v>
      </c>
      <c r="N13" s="241"/>
      <c r="O13" s="241"/>
      <c r="P13" s="241"/>
      <c r="Q13" s="241"/>
      <c r="R13" s="241">
        <v>492414.07</v>
      </c>
      <c r="S13" s="244">
        <v>714704</v>
      </c>
      <c r="T13" s="244">
        <v>825733.28</v>
      </c>
      <c r="U13" s="244"/>
      <c r="V13" s="244">
        <v>263663</v>
      </c>
      <c r="W13" s="244">
        <v>907402</v>
      </c>
      <c r="X13" s="244">
        <v>1015065</v>
      </c>
      <c r="Y13" s="244">
        <v>1033505</v>
      </c>
      <c r="Z13" s="244">
        <v>1075882</v>
      </c>
      <c r="AA13" s="69">
        <v>1179306</v>
      </c>
      <c r="AB13" s="245">
        <f t="shared" si="0"/>
        <v>7507674.3499999996</v>
      </c>
    </row>
    <row r="14" spans="1:29" ht="18" customHeight="1" x14ac:dyDescent="0.25">
      <c r="A14" s="247" t="s">
        <v>694</v>
      </c>
      <c r="B14" s="247" t="s">
        <v>421</v>
      </c>
      <c r="C14" s="247" t="s">
        <v>699</v>
      </c>
      <c r="E14" s="238">
        <v>2007</v>
      </c>
      <c r="F14" s="266"/>
      <c r="G14" s="266" t="s">
        <v>864</v>
      </c>
      <c r="H14" s="260" t="s">
        <v>676</v>
      </c>
      <c r="J14" s="241">
        <v>10900000</v>
      </c>
      <c r="K14" s="242">
        <v>53874</v>
      </c>
      <c r="L14" s="240">
        <v>25</v>
      </c>
      <c r="M14" s="241">
        <v>27883277</v>
      </c>
      <c r="N14" s="74"/>
      <c r="O14" s="74"/>
      <c r="P14" s="74"/>
      <c r="Q14" s="74"/>
      <c r="R14" s="74"/>
      <c r="S14" s="71"/>
      <c r="T14" s="71"/>
      <c r="U14" s="71"/>
      <c r="V14" s="71">
        <v>49836</v>
      </c>
      <c r="W14" s="71">
        <v>347195</v>
      </c>
      <c r="X14" s="71">
        <v>420382</v>
      </c>
      <c r="Y14" s="71">
        <v>455312</v>
      </c>
      <c r="Z14" s="71">
        <v>399215</v>
      </c>
      <c r="AA14" s="71">
        <v>423669</v>
      </c>
      <c r="AB14" s="267">
        <f t="shared" si="0"/>
        <v>2095609</v>
      </c>
      <c r="AC14" s="246"/>
    </row>
    <row r="15" spans="1:29" ht="18" customHeight="1" x14ac:dyDescent="0.25">
      <c r="A15" s="247" t="s">
        <v>700</v>
      </c>
      <c r="B15" s="247" t="s">
        <v>421</v>
      </c>
      <c r="C15" s="247" t="s">
        <v>701</v>
      </c>
      <c r="E15" s="238">
        <v>2005</v>
      </c>
      <c r="F15" s="266"/>
      <c r="G15" s="266"/>
      <c r="H15" s="260" t="s">
        <v>676</v>
      </c>
      <c r="J15" s="241">
        <v>1525000</v>
      </c>
      <c r="K15" s="242">
        <v>53144</v>
      </c>
      <c r="L15" s="240">
        <v>40</v>
      </c>
      <c r="M15" s="241">
        <v>1525000</v>
      </c>
      <c r="N15" s="74"/>
      <c r="O15" s="74"/>
      <c r="P15" s="74"/>
      <c r="Q15" s="74"/>
      <c r="R15" s="74"/>
      <c r="S15" s="71"/>
      <c r="T15" s="71"/>
      <c r="U15" s="71"/>
      <c r="V15" s="71" t="s">
        <v>435</v>
      </c>
      <c r="W15" s="71" t="s">
        <v>435</v>
      </c>
      <c r="X15" s="71"/>
      <c r="Y15" s="71"/>
      <c r="Z15" s="71"/>
      <c r="AA15" s="71">
        <v>52796</v>
      </c>
      <c r="AB15" s="267">
        <f t="shared" si="0"/>
        <v>52796</v>
      </c>
    </row>
    <row r="16" spans="1:29" ht="18" customHeight="1" x14ac:dyDescent="0.25">
      <c r="A16" s="247" t="s">
        <v>443</v>
      </c>
      <c r="B16" s="247" t="s">
        <v>421</v>
      </c>
      <c r="C16" s="247" t="s">
        <v>702</v>
      </c>
      <c r="E16" s="238">
        <v>2004</v>
      </c>
      <c r="F16" s="266"/>
      <c r="G16" s="266" t="s">
        <v>864</v>
      </c>
      <c r="H16" s="239" t="s">
        <v>676</v>
      </c>
      <c r="I16" s="240" t="s">
        <v>703</v>
      </c>
      <c r="J16" s="241">
        <v>600000</v>
      </c>
      <c r="K16" s="242">
        <v>53144</v>
      </c>
      <c r="L16" s="240">
        <v>8</v>
      </c>
      <c r="M16" s="241">
        <v>816000</v>
      </c>
      <c r="N16" s="74"/>
      <c r="O16" s="74"/>
      <c r="P16" s="74"/>
      <c r="Q16" s="74">
        <v>25185</v>
      </c>
      <c r="R16" s="74">
        <v>31948</v>
      </c>
      <c r="S16" s="71">
        <v>28631.21</v>
      </c>
      <c r="T16" s="71"/>
      <c r="U16" s="71"/>
      <c r="V16" s="71">
        <v>8518</v>
      </c>
      <c r="W16" s="71">
        <v>28238</v>
      </c>
      <c r="X16" s="71">
        <v>27360</v>
      </c>
      <c r="Y16" s="71">
        <v>25714</v>
      </c>
      <c r="Z16" s="71">
        <v>29554</v>
      </c>
      <c r="AA16" s="71">
        <v>35760</v>
      </c>
      <c r="AB16" s="267">
        <f t="shared" si="0"/>
        <v>240908.21</v>
      </c>
    </row>
    <row r="17" spans="1:29" ht="18" customHeight="1" x14ac:dyDescent="0.25">
      <c r="A17" s="247" t="s">
        <v>443</v>
      </c>
      <c r="B17" s="247" t="s">
        <v>421</v>
      </c>
      <c r="C17" s="247" t="s">
        <v>704</v>
      </c>
      <c r="E17" s="238">
        <v>2004</v>
      </c>
      <c r="F17" s="266"/>
      <c r="G17" s="266" t="s">
        <v>681</v>
      </c>
      <c r="H17" s="239" t="s">
        <v>705</v>
      </c>
      <c r="I17" s="240" t="s">
        <v>703</v>
      </c>
      <c r="J17" s="241">
        <v>1145834</v>
      </c>
      <c r="K17" s="242">
        <v>53144</v>
      </c>
      <c r="L17" s="240">
        <v>40</v>
      </c>
      <c r="M17" s="241">
        <v>5520000</v>
      </c>
      <c r="N17" s="74"/>
      <c r="O17" s="74"/>
      <c r="P17" s="74"/>
      <c r="Q17" s="268" t="s">
        <v>706</v>
      </c>
      <c r="R17" s="74">
        <v>128090</v>
      </c>
      <c r="S17" s="71">
        <v>147479</v>
      </c>
      <c r="T17" s="71"/>
      <c r="U17" s="71"/>
      <c r="V17" s="71" t="s">
        <v>435</v>
      </c>
      <c r="W17" s="71" t="s">
        <v>435</v>
      </c>
      <c r="X17" s="71">
        <v>59263</v>
      </c>
      <c r="Y17" s="71"/>
      <c r="Z17" s="71"/>
      <c r="AA17" s="71">
        <v>50805</v>
      </c>
      <c r="AB17" s="267">
        <f t="shared" si="0"/>
        <v>385637</v>
      </c>
    </row>
    <row r="18" spans="1:29" ht="18" customHeight="1" x14ac:dyDescent="0.25">
      <c r="A18" s="247" t="s">
        <v>443</v>
      </c>
      <c r="B18" s="247" t="s">
        <v>421</v>
      </c>
      <c r="C18" s="247" t="s">
        <v>707</v>
      </c>
      <c r="E18" s="238">
        <v>2004</v>
      </c>
      <c r="F18" s="266"/>
      <c r="G18" s="266" t="s">
        <v>708</v>
      </c>
      <c r="H18" s="239" t="s">
        <v>676</v>
      </c>
      <c r="I18" s="240" t="s">
        <v>703</v>
      </c>
      <c r="J18" s="241">
        <v>2600000</v>
      </c>
      <c r="K18" s="242">
        <v>53144</v>
      </c>
      <c r="L18" s="240">
        <v>40</v>
      </c>
      <c r="M18" s="241">
        <v>3000000</v>
      </c>
      <c r="N18" s="74"/>
      <c r="O18" s="74"/>
      <c r="P18" s="74"/>
      <c r="Q18" s="74">
        <v>18560</v>
      </c>
      <c r="R18" s="74">
        <v>45504</v>
      </c>
      <c r="S18" s="71"/>
      <c r="T18" s="71"/>
      <c r="U18" s="71"/>
      <c r="V18" s="71" t="s">
        <v>435</v>
      </c>
      <c r="W18" s="71" t="s">
        <v>435</v>
      </c>
      <c r="X18" s="71">
        <v>306269</v>
      </c>
      <c r="Y18" s="71">
        <v>302742</v>
      </c>
      <c r="Z18" s="71">
        <v>310404</v>
      </c>
      <c r="AA18" s="71">
        <v>303610</v>
      </c>
      <c r="AB18" s="267">
        <f t="shared" si="0"/>
        <v>1287089</v>
      </c>
    </row>
    <row r="19" spans="1:29" s="246" customFormat="1" ht="18" customHeight="1" x14ac:dyDescent="0.25">
      <c r="A19" s="247" t="s">
        <v>443</v>
      </c>
      <c r="B19" s="247" t="s">
        <v>421</v>
      </c>
      <c r="C19" s="247" t="s">
        <v>709</v>
      </c>
      <c r="D19" s="237"/>
      <c r="E19" s="238">
        <v>2003</v>
      </c>
      <c r="F19" s="266"/>
      <c r="G19" s="266" t="s">
        <v>865</v>
      </c>
      <c r="H19" s="239" t="s">
        <v>710</v>
      </c>
      <c r="I19" s="240" t="s">
        <v>703</v>
      </c>
      <c r="J19" s="241">
        <v>3048098</v>
      </c>
      <c r="K19" s="242">
        <v>52597</v>
      </c>
      <c r="L19" s="240">
        <v>20</v>
      </c>
      <c r="M19" s="241">
        <v>8178263</v>
      </c>
      <c r="N19" s="74"/>
      <c r="O19" s="74"/>
      <c r="P19" s="74">
        <v>92198</v>
      </c>
      <c r="Q19" s="74">
        <v>131932</v>
      </c>
      <c r="R19" s="74">
        <v>132753</v>
      </c>
      <c r="S19" s="71">
        <v>124289</v>
      </c>
      <c r="T19" s="71"/>
      <c r="U19" s="71"/>
      <c r="V19" s="71">
        <v>28635</v>
      </c>
      <c r="W19" s="71">
        <v>115276</v>
      </c>
      <c r="X19" s="71">
        <v>139332</v>
      </c>
      <c r="Y19" s="71">
        <v>138357</v>
      </c>
      <c r="Z19" s="71">
        <v>135650</v>
      </c>
      <c r="AA19" s="71">
        <v>164696</v>
      </c>
      <c r="AB19" s="267">
        <f t="shared" si="0"/>
        <v>1203118</v>
      </c>
      <c r="AC19" s="248"/>
    </row>
    <row r="20" spans="1:29" s="246" customFormat="1" ht="18" customHeight="1" x14ac:dyDescent="0.25">
      <c r="A20" s="247" t="s">
        <v>421</v>
      </c>
      <c r="B20" s="247" t="s">
        <v>421</v>
      </c>
      <c r="C20" s="247" t="s">
        <v>711</v>
      </c>
      <c r="D20" s="237"/>
      <c r="E20" s="238">
        <v>2009</v>
      </c>
      <c r="F20" s="266"/>
      <c r="G20" s="266"/>
      <c r="H20" s="239"/>
      <c r="I20" s="240"/>
      <c r="J20" s="241">
        <v>45000</v>
      </c>
      <c r="K20" s="241"/>
      <c r="L20" s="240" t="s">
        <v>678</v>
      </c>
      <c r="M20" s="241"/>
      <c r="N20" s="74"/>
      <c r="O20" s="74"/>
      <c r="P20" s="74"/>
      <c r="Q20" s="74"/>
      <c r="R20" s="74"/>
      <c r="S20" s="71"/>
      <c r="T20" s="71"/>
      <c r="U20" s="71"/>
      <c r="V20" s="71"/>
      <c r="W20" s="71"/>
      <c r="X20" s="71"/>
      <c r="Y20" s="71"/>
      <c r="Z20" s="71"/>
      <c r="AA20" s="71"/>
      <c r="AB20" s="267">
        <f t="shared" si="0"/>
        <v>0</v>
      </c>
      <c r="AC20" s="248"/>
    </row>
    <row r="21" spans="1:29" s="255" customFormat="1" ht="18" customHeight="1" x14ac:dyDescent="0.25">
      <c r="A21" s="247" t="s">
        <v>421</v>
      </c>
      <c r="B21" s="247" t="s">
        <v>421</v>
      </c>
      <c r="C21" s="247" t="s">
        <v>712</v>
      </c>
      <c r="D21" s="237" t="s">
        <v>431</v>
      </c>
      <c r="E21" s="238">
        <v>2001</v>
      </c>
      <c r="F21" s="266"/>
      <c r="G21" s="266" t="s">
        <v>866</v>
      </c>
      <c r="H21" s="262" t="s">
        <v>705</v>
      </c>
      <c r="I21" s="240" t="s">
        <v>703</v>
      </c>
      <c r="J21" s="241">
        <v>1500000</v>
      </c>
      <c r="K21" s="242">
        <v>48092</v>
      </c>
      <c r="L21" s="240">
        <v>30</v>
      </c>
      <c r="M21" s="241">
        <v>5000000</v>
      </c>
      <c r="N21" s="74"/>
      <c r="O21" s="74"/>
      <c r="P21" s="74"/>
      <c r="Q21" s="74"/>
      <c r="R21" s="74"/>
      <c r="S21" s="71"/>
      <c r="T21" s="71"/>
      <c r="U21" s="71"/>
      <c r="V21" s="71">
        <v>131653</v>
      </c>
      <c r="W21" s="71">
        <v>577156</v>
      </c>
      <c r="X21" s="71">
        <v>639350</v>
      </c>
      <c r="Y21" s="71">
        <v>660284</v>
      </c>
      <c r="Z21" s="71">
        <v>625046</v>
      </c>
      <c r="AA21" s="71">
        <v>666359</v>
      </c>
      <c r="AB21" s="267">
        <f t="shared" si="0"/>
        <v>3299848</v>
      </c>
      <c r="AC21" s="248"/>
    </row>
    <row r="22" spans="1:29" s="255" customFormat="1" ht="18" customHeight="1" x14ac:dyDescent="0.25">
      <c r="A22" s="247" t="s">
        <v>421</v>
      </c>
      <c r="B22" s="247" t="s">
        <v>421</v>
      </c>
      <c r="C22" s="247" t="s">
        <v>713</v>
      </c>
      <c r="D22" s="237" t="s">
        <v>684</v>
      </c>
      <c r="E22" s="238">
        <v>2005</v>
      </c>
      <c r="F22" s="266"/>
      <c r="G22" s="266"/>
      <c r="H22" s="262" t="s">
        <v>705</v>
      </c>
      <c r="I22" s="240"/>
      <c r="J22" s="241">
        <v>10000000</v>
      </c>
      <c r="K22" s="242">
        <v>49400</v>
      </c>
      <c r="L22" s="240">
        <v>20</v>
      </c>
      <c r="M22" s="241">
        <v>8500000</v>
      </c>
      <c r="N22" s="74"/>
      <c r="O22" s="74"/>
      <c r="P22" s="74"/>
      <c r="Q22" s="74"/>
      <c r="R22" s="74"/>
      <c r="S22" s="71"/>
      <c r="T22" s="71"/>
      <c r="U22" s="71"/>
      <c r="V22" s="71" t="s">
        <v>435</v>
      </c>
      <c r="W22" s="71" t="s">
        <v>435</v>
      </c>
      <c r="X22" s="71"/>
      <c r="Y22" s="71">
        <v>228811</v>
      </c>
      <c r="Z22" s="71">
        <v>236979</v>
      </c>
      <c r="AA22" s="71">
        <v>257661</v>
      </c>
      <c r="AB22" s="267">
        <f t="shared" si="0"/>
        <v>723451</v>
      </c>
      <c r="AC22" s="248"/>
    </row>
    <row r="23" spans="1:29" s="246" customFormat="1" ht="18" customHeight="1" x14ac:dyDescent="0.25">
      <c r="A23" s="247" t="s">
        <v>494</v>
      </c>
      <c r="B23" s="247" t="s">
        <v>421</v>
      </c>
      <c r="C23" s="247" t="s">
        <v>714</v>
      </c>
      <c r="D23" s="237"/>
      <c r="E23" s="238">
        <v>2003</v>
      </c>
      <c r="F23" s="266"/>
      <c r="G23" s="269"/>
      <c r="H23" s="260" t="s">
        <v>676</v>
      </c>
      <c r="I23" s="240" t="s">
        <v>703</v>
      </c>
      <c r="J23" s="241">
        <v>553342</v>
      </c>
      <c r="K23" s="242">
        <v>52505</v>
      </c>
      <c r="L23" s="240">
        <v>40</v>
      </c>
      <c r="M23" s="241" t="s">
        <v>678</v>
      </c>
      <c r="N23" s="74"/>
      <c r="O23" s="74"/>
      <c r="P23" s="74"/>
      <c r="Q23" s="74"/>
      <c r="R23" s="74"/>
      <c r="S23" s="71"/>
      <c r="T23" s="71"/>
      <c r="U23" s="71"/>
      <c r="V23" s="71" t="s">
        <v>435</v>
      </c>
      <c r="W23" s="71" t="s">
        <v>435</v>
      </c>
      <c r="X23" s="71">
        <v>65278</v>
      </c>
      <c r="Y23" s="71">
        <v>69361</v>
      </c>
      <c r="Z23" s="71">
        <v>67150</v>
      </c>
      <c r="AA23" s="71">
        <v>72750</v>
      </c>
      <c r="AB23" s="267">
        <f t="shared" si="0"/>
        <v>274539</v>
      </c>
    </row>
    <row r="24" spans="1:29" s="246" customFormat="1" ht="18" customHeight="1" x14ac:dyDescent="0.25">
      <c r="A24" s="247" t="s">
        <v>494</v>
      </c>
      <c r="B24" s="247" t="s">
        <v>421</v>
      </c>
      <c r="C24" s="247" t="s">
        <v>715</v>
      </c>
      <c r="D24" s="237"/>
      <c r="E24" s="238">
        <v>2003</v>
      </c>
      <c r="F24" s="266"/>
      <c r="G24" s="266"/>
      <c r="H24" s="262" t="s">
        <v>705</v>
      </c>
      <c r="I24" s="240" t="s">
        <v>703</v>
      </c>
      <c r="J24" s="241">
        <v>1406281</v>
      </c>
      <c r="K24" s="242">
        <v>52963</v>
      </c>
      <c r="L24" s="240">
        <v>30</v>
      </c>
      <c r="M24" s="241" t="s">
        <v>678</v>
      </c>
      <c r="N24" s="74"/>
      <c r="O24" s="74"/>
      <c r="P24" s="74"/>
      <c r="Q24" s="74"/>
      <c r="R24" s="74"/>
      <c r="S24" s="71"/>
      <c r="T24" s="71"/>
      <c r="U24" s="71"/>
      <c r="V24" s="71">
        <v>47324</v>
      </c>
      <c r="W24" s="71">
        <v>217272</v>
      </c>
      <c r="X24" s="71">
        <v>184943</v>
      </c>
      <c r="Y24" s="71">
        <v>217217</v>
      </c>
      <c r="Z24" s="71">
        <v>211169</v>
      </c>
      <c r="AA24" s="71">
        <v>220640</v>
      </c>
      <c r="AB24" s="267">
        <f t="shared" si="0"/>
        <v>1098565</v>
      </c>
      <c r="AC24" s="248"/>
    </row>
    <row r="25" spans="1:29" ht="18" customHeight="1" x14ac:dyDescent="0.25">
      <c r="A25" s="256" t="s">
        <v>716</v>
      </c>
      <c r="B25" s="247" t="s">
        <v>421</v>
      </c>
      <c r="C25" s="247" t="s">
        <v>717</v>
      </c>
      <c r="D25" s="237" t="s">
        <v>684</v>
      </c>
      <c r="E25" s="238">
        <v>2005</v>
      </c>
      <c r="F25" s="266"/>
      <c r="G25" s="266" t="s">
        <v>867</v>
      </c>
      <c r="H25" s="239" t="s">
        <v>718</v>
      </c>
      <c r="J25" s="241">
        <v>2206225</v>
      </c>
      <c r="K25" s="242">
        <v>53053</v>
      </c>
      <c r="L25" s="240">
        <v>20</v>
      </c>
      <c r="M25" s="241">
        <v>8400000</v>
      </c>
      <c r="N25" s="74"/>
      <c r="O25" s="74"/>
      <c r="P25" s="74"/>
      <c r="Q25" s="74"/>
      <c r="R25" s="74">
        <v>106615.82</v>
      </c>
      <c r="S25" s="71">
        <v>114723</v>
      </c>
      <c r="T25" s="71"/>
      <c r="U25" s="71"/>
      <c r="V25" s="71">
        <v>34517</v>
      </c>
      <c r="W25" s="71">
        <v>103348</v>
      </c>
      <c r="X25" s="71">
        <v>81701</v>
      </c>
      <c r="Y25" s="71">
        <v>54500</v>
      </c>
      <c r="Z25" s="71">
        <v>50127</v>
      </c>
      <c r="AA25" s="71">
        <v>57099</v>
      </c>
      <c r="AB25" s="267">
        <f t="shared" si="0"/>
        <v>602630.82000000007</v>
      </c>
    </row>
    <row r="26" spans="1:29" ht="18" customHeight="1" x14ac:dyDescent="0.25">
      <c r="A26" s="247" t="s">
        <v>432</v>
      </c>
      <c r="B26" s="247" t="s">
        <v>421</v>
      </c>
      <c r="C26" s="247" t="s">
        <v>432</v>
      </c>
      <c r="E26" s="238">
        <v>2001</v>
      </c>
      <c r="F26" s="266"/>
      <c r="G26" s="266"/>
      <c r="H26" s="239" t="s">
        <v>719</v>
      </c>
      <c r="I26" s="240" t="s">
        <v>703</v>
      </c>
      <c r="J26" s="241">
        <v>3150000</v>
      </c>
      <c r="K26" s="242">
        <v>48214</v>
      </c>
      <c r="L26" s="240">
        <v>15</v>
      </c>
      <c r="M26" s="241">
        <v>5921700</v>
      </c>
      <c r="N26" s="74">
        <v>160937</v>
      </c>
      <c r="O26" s="74">
        <v>267663</v>
      </c>
      <c r="P26" s="74">
        <v>307299</v>
      </c>
      <c r="Q26" s="74"/>
      <c r="R26" s="74"/>
      <c r="S26" s="71"/>
      <c r="T26" s="71"/>
      <c r="U26" s="71"/>
      <c r="V26" s="71">
        <v>102179</v>
      </c>
      <c r="W26" s="71">
        <v>336758</v>
      </c>
      <c r="X26" s="71">
        <v>349533</v>
      </c>
      <c r="Y26" s="71">
        <v>365392</v>
      </c>
      <c r="Z26" s="71">
        <v>363845</v>
      </c>
      <c r="AA26" s="71">
        <v>405132</v>
      </c>
      <c r="AB26" s="267">
        <f t="shared" si="0"/>
        <v>2658738</v>
      </c>
    </row>
    <row r="27" spans="1:29" ht="18" customHeight="1" x14ac:dyDescent="0.25">
      <c r="A27" s="247" t="s">
        <v>432</v>
      </c>
      <c r="B27" s="247" t="s">
        <v>421</v>
      </c>
      <c r="C27" s="247" t="s">
        <v>720</v>
      </c>
      <c r="E27" s="238">
        <v>2005</v>
      </c>
      <c r="F27" s="266"/>
      <c r="G27" s="266"/>
      <c r="H27" s="260" t="s">
        <v>682</v>
      </c>
      <c r="J27" s="241">
        <v>2800000</v>
      </c>
      <c r="K27" s="242">
        <v>53328</v>
      </c>
      <c r="L27" s="240">
        <v>25</v>
      </c>
      <c r="M27" s="241">
        <v>7500000</v>
      </c>
      <c r="N27" s="74"/>
      <c r="O27" s="74"/>
      <c r="P27" s="74"/>
      <c r="Q27" s="74"/>
      <c r="R27" s="74"/>
      <c r="S27" s="71"/>
      <c r="T27" s="71"/>
      <c r="U27" s="71"/>
      <c r="V27" s="71">
        <v>53618</v>
      </c>
      <c r="W27" s="71">
        <v>179988</v>
      </c>
      <c r="X27" s="71">
        <v>211525</v>
      </c>
      <c r="Y27" s="71"/>
      <c r="Z27" s="71">
        <v>91368</v>
      </c>
      <c r="AA27" s="71">
        <v>100528</v>
      </c>
      <c r="AB27" s="267">
        <f t="shared" si="0"/>
        <v>637027</v>
      </c>
    </row>
    <row r="28" spans="1:29" ht="18" customHeight="1" x14ac:dyDescent="0.25">
      <c r="A28" s="247" t="s">
        <v>432</v>
      </c>
      <c r="B28" s="247" t="s">
        <v>421</v>
      </c>
      <c r="C28" s="247" t="s">
        <v>721</v>
      </c>
      <c r="E28" s="238">
        <v>2006</v>
      </c>
      <c r="H28" s="262" t="s">
        <v>719</v>
      </c>
      <c r="J28" s="241">
        <v>2750000</v>
      </c>
      <c r="K28" s="242">
        <v>53783</v>
      </c>
      <c r="L28" s="240">
        <v>40</v>
      </c>
      <c r="M28" s="241" t="s">
        <v>678</v>
      </c>
      <c r="N28" s="74"/>
      <c r="O28" s="74"/>
      <c r="P28" s="74"/>
      <c r="Q28" s="74"/>
      <c r="R28" s="74"/>
      <c r="S28" s="71"/>
      <c r="T28" s="71"/>
      <c r="U28" s="71"/>
      <c r="V28" s="71">
        <v>27600</v>
      </c>
      <c r="W28" s="71">
        <v>105326</v>
      </c>
      <c r="X28" s="71">
        <v>119220</v>
      </c>
      <c r="Y28" s="71">
        <v>109065</v>
      </c>
      <c r="Z28" s="71">
        <v>117743</v>
      </c>
      <c r="AA28" s="71">
        <v>136891</v>
      </c>
      <c r="AB28" s="267">
        <f t="shared" si="0"/>
        <v>615845</v>
      </c>
    </row>
    <row r="29" spans="1:29" s="255" customFormat="1" ht="18" customHeight="1" x14ac:dyDescent="0.25">
      <c r="A29" s="247" t="s">
        <v>432</v>
      </c>
      <c r="B29" s="247" t="s">
        <v>421</v>
      </c>
      <c r="C29" s="247" t="s">
        <v>722</v>
      </c>
      <c r="D29" s="237"/>
      <c r="E29" s="238">
        <v>2005</v>
      </c>
      <c r="F29" s="266"/>
      <c r="G29" s="266"/>
      <c r="H29" s="260" t="s">
        <v>682</v>
      </c>
      <c r="I29" s="240"/>
      <c r="J29" s="241">
        <v>3830625</v>
      </c>
      <c r="K29" s="270" t="s">
        <v>723</v>
      </c>
      <c r="L29" s="240">
        <v>30</v>
      </c>
      <c r="M29" s="241" t="s">
        <v>678</v>
      </c>
      <c r="N29" s="74"/>
      <c r="O29" s="74"/>
      <c r="P29" s="74"/>
      <c r="Q29" s="74"/>
      <c r="R29" s="74"/>
      <c r="S29" s="71"/>
      <c r="T29" s="71"/>
      <c r="U29" s="71"/>
      <c r="V29" s="71">
        <v>37567</v>
      </c>
      <c r="W29" s="71">
        <v>147076</v>
      </c>
      <c r="X29" s="71">
        <v>146967</v>
      </c>
      <c r="Y29" s="71">
        <v>162125</v>
      </c>
      <c r="Z29" s="71">
        <v>163256</v>
      </c>
      <c r="AA29" s="71">
        <v>175740</v>
      </c>
      <c r="AB29" s="267">
        <f t="shared" si="0"/>
        <v>832731</v>
      </c>
      <c r="AC29" s="246"/>
    </row>
    <row r="30" spans="1:29" ht="18" customHeight="1" x14ac:dyDescent="0.25">
      <c r="A30" s="256" t="s">
        <v>724</v>
      </c>
      <c r="B30" s="256" t="s">
        <v>725</v>
      </c>
      <c r="C30" s="247" t="s">
        <v>726</v>
      </c>
      <c r="D30" s="257"/>
      <c r="E30" s="258">
        <v>2011</v>
      </c>
      <c r="F30" s="259"/>
      <c r="G30" s="259" t="s">
        <v>681</v>
      </c>
      <c r="H30" s="260" t="s">
        <v>676</v>
      </c>
      <c r="I30" s="262"/>
      <c r="J30" s="261">
        <v>2000000</v>
      </c>
      <c r="K30" s="242">
        <v>55427</v>
      </c>
      <c r="L30" s="262">
        <v>40</v>
      </c>
      <c r="M30" s="261">
        <v>6534460</v>
      </c>
      <c r="N30" s="271"/>
      <c r="O30" s="271"/>
      <c r="P30" s="271"/>
      <c r="Q30" s="271"/>
      <c r="R30" s="271"/>
      <c r="S30" s="73"/>
      <c r="T30" s="73"/>
      <c r="U30" s="73"/>
      <c r="V30" s="73"/>
      <c r="W30" s="73"/>
      <c r="X30" s="73"/>
      <c r="Y30" s="73"/>
      <c r="Z30" s="73"/>
      <c r="AA30" s="73">
        <v>142400</v>
      </c>
      <c r="AB30" s="267">
        <f t="shared" si="0"/>
        <v>142400</v>
      </c>
      <c r="AC30" s="246"/>
    </row>
    <row r="31" spans="1:29" ht="18" customHeight="1" x14ac:dyDescent="0.25">
      <c r="A31" s="247" t="s">
        <v>724</v>
      </c>
      <c r="B31" s="247" t="s">
        <v>725</v>
      </c>
      <c r="C31" s="247" t="s">
        <v>727</v>
      </c>
      <c r="E31" s="238">
        <v>2012</v>
      </c>
      <c r="F31" s="266"/>
      <c r="G31" s="266"/>
      <c r="H31" s="239" t="s">
        <v>682</v>
      </c>
      <c r="K31" s="242">
        <v>55793</v>
      </c>
      <c r="N31" s="74"/>
      <c r="O31" s="74"/>
      <c r="P31" s="74"/>
      <c r="Q31" s="74"/>
      <c r="R31" s="74"/>
      <c r="S31" s="71"/>
      <c r="T31" s="71"/>
      <c r="U31" s="71"/>
      <c r="V31" s="71"/>
      <c r="W31" s="71"/>
      <c r="X31" s="71"/>
      <c r="Y31" s="71"/>
      <c r="Z31" s="71"/>
      <c r="AA31" s="71"/>
      <c r="AB31" s="267">
        <f t="shared" si="0"/>
        <v>0</v>
      </c>
    </row>
    <row r="32" spans="1:29" s="255" customFormat="1" ht="18" customHeight="1" x14ac:dyDescent="0.25">
      <c r="A32" s="246" t="s">
        <v>502</v>
      </c>
      <c r="B32" s="246" t="s">
        <v>725</v>
      </c>
      <c r="C32" s="250" t="s">
        <v>728</v>
      </c>
      <c r="D32" s="251"/>
      <c r="E32" s="251">
        <v>2014</v>
      </c>
      <c r="F32" s="246"/>
      <c r="G32" s="246" t="s">
        <v>681</v>
      </c>
      <c r="H32" s="252" t="s">
        <v>682</v>
      </c>
      <c r="I32" s="68"/>
      <c r="J32" s="246"/>
      <c r="K32" s="253">
        <v>56431</v>
      </c>
      <c r="L32" s="246">
        <v>40</v>
      </c>
      <c r="M32" s="254"/>
      <c r="N32" s="72"/>
      <c r="O32" s="72"/>
      <c r="P32" s="72"/>
      <c r="Q32" s="72"/>
      <c r="R32" s="72"/>
      <c r="S32" s="72"/>
      <c r="T32" s="72"/>
      <c r="U32" s="72"/>
      <c r="V32" s="72"/>
      <c r="W32" s="72"/>
      <c r="X32" s="72"/>
      <c r="Y32" s="72"/>
      <c r="Z32" s="72"/>
      <c r="AA32" s="72">
        <v>51493</v>
      </c>
      <c r="AB32" s="267">
        <f t="shared" si="0"/>
        <v>51493</v>
      </c>
    </row>
    <row r="33" spans="1:29" s="255" customFormat="1" ht="18" customHeight="1" x14ac:dyDescent="0.25">
      <c r="A33" s="247" t="s">
        <v>502</v>
      </c>
      <c r="B33" s="247" t="s">
        <v>725</v>
      </c>
      <c r="C33" s="247" t="s">
        <v>729</v>
      </c>
      <c r="D33" s="237" t="s">
        <v>431</v>
      </c>
      <c r="E33" s="238">
        <v>2005</v>
      </c>
      <c r="F33" s="266"/>
      <c r="G33" s="266" t="s">
        <v>868</v>
      </c>
      <c r="H33" s="239" t="s">
        <v>676</v>
      </c>
      <c r="I33" s="240"/>
      <c r="J33" s="241">
        <v>2000000</v>
      </c>
      <c r="K33" s="242">
        <v>53328</v>
      </c>
      <c r="L33" s="240">
        <v>19</v>
      </c>
      <c r="M33" s="241">
        <v>6670000</v>
      </c>
      <c r="N33" s="74"/>
      <c r="O33" s="74"/>
      <c r="P33" s="74"/>
      <c r="Q33" s="74"/>
      <c r="R33" s="74"/>
      <c r="S33" s="71"/>
      <c r="T33" s="71"/>
      <c r="U33" s="71"/>
      <c r="V33" s="71" t="s">
        <v>435</v>
      </c>
      <c r="W33" s="71">
        <v>72122</v>
      </c>
      <c r="X33" s="71">
        <v>99585</v>
      </c>
      <c r="Y33" s="71">
        <v>108139</v>
      </c>
      <c r="Z33" s="71">
        <v>107962</v>
      </c>
      <c r="AA33" s="71">
        <v>118558</v>
      </c>
      <c r="AB33" s="267">
        <f t="shared" si="0"/>
        <v>506366</v>
      </c>
      <c r="AC33" s="248"/>
    </row>
    <row r="34" spans="1:29" ht="18" customHeight="1" x14ac:dyDescent="0.3">
      <c r="A34" s="246" t="s">
        <v>637</v>
      </c>
      <c r="B34" s="246" t="s">
        <v>725</v>
      </c>
      <c r="C34" s="250" t="s">
        <v>730</v>
      </c>
      <c r="D34" s="251" t="s">
        <v>684</v>
      </c>
      <c r="E34" s="251">
        <v>2016</v>
      </c>
      <c r="F34" s="246"/>
      <c r="G34" s="246"/>
      <c r="H34" s="252" t="s">
        <v>682</v>
      </c>
      <c r="I34" s="68"/>
      <c r="J34" s="246"/>
      <c r="K34" s="253">
        <v>50041</v>
      </c>
      <c r="L34" s="246">
        <v>21</v>
      </c>
      <c r="M34" s="254"/>
      <c r="N34" s="72"/>
      <c r="O34" s="72"/>
      <c r="P34" s="72"/>
      <c r="Q34" s="72"/>
      <c r="R34" s="72"/>
      <c r="S34" s="72"/>
      <c r="T34" s="72"/>
      <c r="U34" s="72"/>
      <c r="V34" s="72"/>
      <c r="W34" s="72"/>
      <c r="X34" s="72"/>
      <c r="Y34" s="72"/>
      <c r="Z34" s="72"/>
      <c r="AA34" s="72"/>
      <c r="AB34" s="267">
        <f t="shared" ref="AB34:AB65" si="1">SUM(N34:AA34)</f>
        <v>0</v>
      </c>
    </row>
    <row r="35" spans="1:29" ht="18" customHeight="1" x14ac:dyDescent="0.3">
      <c r="A35" s="246" t="s">
        <v>571</v>
      </c>
      <c r="B35" s="246" t="s">
        <v>725</v>
      </c>
      <c r="C35" s="250" t="s">
        <v>731</v>
      </c>
      <c r="D35" s="251" t="s">
        <v>463</v>
      </c>
      <c r="E35" s="251">
        <v>2013</v>
      </c>
      <c r="F35" s="246"/>
      <c r="G35" s="246" t="s">
        <v>864</v>
      </c>
      <c r="H35" s="68" t="s">
        <v>732</v>
      </c>
      <c r="I35" s="68"/>
      <c r="J35" s="246"/>
      <c r="K35" s="253">
        <v>56066</v>
      </c>
      <c r="L35" s="246">
        <v>40</v>
      </c>
      <c r="M35" s="254"/>
      <c r="N35" s="72"/>
      <c r="O35" s="72"/>
      <c r="P35" s="72"/>
      <c r="Q35" s="72"/>
      <c r="R35" s="72"/>
      <c r="S35" s="72"/>
      <c r="T35" s="72"/>
      <c r="U35" s="72"/>
      <c r="V35" s="72"/>
      <c r="W35" s="72"/>
      <c r="X35" s="72"/>
      <c r="Y35" s="72"/>
      <c r="Z35" s="72">
        <v>180120</v>
      </c>
      <c r="AA35" s="72">
        <v>253948</v>
      </c>
      <c r="AB35" s="267">
        <f t="shared" si="1"/>
        <v>434068</v>
      </c>
      <c r="AC35" s="246"/>
    </row>
    <row r="36" spans="1:29" ht="18" customHeight="1" x14ac:dyDescent="0.3">
      <c r="A36" s="256" t="s">
        <v>575</v>
      </c>
      <c r="B36" s="256" t="s">
        <v>725</v>
      </c>
      <c r="C36" s="247" t="s">
        <v>733</v>
      </c>
      <c r="D36" s="257"/>
      <c r="E36" s="258">
        <v>2008</v>
      </c>
      <c r="F36" s="259"/>
      <c r="G36" s="259" t="s">
        <v>869</v>
      </c>
      <c r="H36" s="272" t="s">
        <v>676</v>
      </c>
      <c r="I36" s="262"/>
      <c r="J36" s="261">
        <v>22000000</v>
      </c>
      <c r="K36" s="242">
        <v>54514</v>
      </c>
      <c r="L36" s="262">
        <v>40</v>
      </c>
      <c r="M36" s="261">
        <v>49000000</v>
      </c>
      <c r="N36" s="271"/>
      <c r="O36" s="271"/>
      <c r="P36" s="271"/>
      <c r="Q36" s="271"/>
      <c r="R36" s="271"/>
      <c r="S36" s="73"/>
      <c r="T36" s="73"/>
      <c r="U36" s="73"/>
      <c r="V36" s="73"/>
      <c r="W36" s="73" t="s">
        <v>435</v>
      </c>
      <c r="X36" s="73"/>
      <c r="Y36" s="73"/>
      <c r="Z36" s="73">
        <v>73548</v>
      </c>
      <c r="AA36" s="73">
        <v>91315</v>
      </c>
      <c r="AB36" s="267">
        <f t="shared" si="1"/>
        <v>164863</v>
      </c>
      <c r="AC36" s="246"/>
    </row>
    <row r="37" spans="1:29" ht="18" customHeight="1" x14ac:dyDescent="0.3">
      <c r="A37" s="256" t="s">
        <v>734</v>
      </c>
      <c r="B37" s="256" t="s">
        <v>725</v>
      </c>
      <c r="C37" s="247" t="s">
        <v>735</v>
      </c>
      <c r="D37" s="257" t="s">
        <v>431</v>
      </c>
      <c r="E37" s="258">
        <v>2008</v>
      </c>
      <c r="F37" s="259"/>
      <c r="G37" s="259"/>
      <c r="H37" s="272" t="s">
        <v>676</v>
      </c>
      <c r="I37" s="262"/>
      <c r="J37" s="261">
        <v>500000</v>
      </c>
      <c r="K37" s="242">
        <v>54332</v>
      </c>
      <c r="L37" s="262" t="s">
        <v>678</v>
      </c>
      <c r="M37" s="261">
        <v>800000</v>
      </c>
      <c r="N37" s="271"/>
      <c r="O37" s="271"/>
      <c r="P37" s="271"/>
      <c r="Q37" s="271"/>
      <c r="R37" s="271"/>
      <c r="S37" s="73"/>
      <c r="T37" s="73"/>
      <c r="U37" s="73"/>
      <c r="V37" s="73" t="s">
        <v>435</v>
      </c>
      <c r="W37" s="73" t="s">
        <v>435</v>
      </c>
      <c r="X37" s="73"/>
      <c r="Y37" s="73"/>
      <c r="Z37" s="73"/>
      <c r="AA37" s="73">
        <v>16284</v>
      </c>
      <c r="AB37" s="267">
        <f t="shared" si="1"/>
        <v>16284</v>
      </c>
      <c r="AC37" s="255"/>
    </row>
    <row r="38" spans="1:29" ht="18" customHeight="1" x14ac:dyDescent="0.3">
      <c r="A38" s="247" t="s">
        <v>485</v>
      </c>
      <c r="B38" s="247" t="s">
        <v>725</v>
      </c>
      <c r="C38" s="247" t="s">
        <v>736</v>
      </c>
      <c r="D38" s="237" t="s">
        <v>431</v>
      </c>
      <c r="E38" s="238">
        <v>2005</v>
      </c>
      <c r="F38" s="266"/>
      <c r="G38" s="266"/>
      <c r="H38" s="239" t="s">
        <v>676</v>
      </c>
      <c r="J38" s="241">
        <v>2350000</v>
      </c>
      <c r="K38" s="242">
        <v>53236</v>
      </c>
      <c r="L38" s="240">
        <v>23</v>
      </c>
      <c r="M38" s="241">
        <v>1952005</v>
      </c>
      <c r="N38" s="74"/>
      <c r="O38" s="74"/>
      <c r="P38" s="74"/>
      <c r="Q38" s="74">
        <v>8146</v>
      </c>
      <c r="R38" s="74">
        <v>100758</v>
      </c>
      <c r="S38" s="71">
        <v>278507</v>
      </c>
      <c r="T38" s="71"/>
      <c r="U38" s="71"/>
      <c r="V38" s="71">
        <v>65680</v>
      </c>
      <c r="W38" s="71">
        <v>265120</v>
      </c>
      <c r="X38" s="71">
        <v>249861</v>
      </c>
      <c r="Y38" s="71"/>
      <c r="Z38" s="71"/>
      <c r="AA38" s="71"/>
      <c r="AB38" s="267">
        <f t="shared" si="1"/>
        <v>968072</v>
      </c>
      <c r="AC38" s="246"/>
    </row>
    <row r="39" spans="1:29" ht="18" customHeight="1" x14ac:dyDescent="0.3">
      <c r="A39" s="256" t="s">
        <v>639</v>
      </c>
      <c r="B39" s="256" t="s">
        <v>725</v>
      </c>
      <c r="C39" s="247" t="s">
        <v>737</v>
      </c>
      <c r="D39" s="257"/>
      <c r="E39" s="258">
        <v>2008</v>
      </c>
      <c r="F39" s="259"/>
      <c r="G39" s="259" t="s">
        <v>870</v>
      </c>
      <c r="H39" s="260" t="s">
        <v>676</v>
      </c>
      <c r="I39" s="262"/>
      <c r="J39" s="261">
        <v>7600000</v>
      </c>
      <c r="K39" s="242">
        <v>54514</v>
      </c>
      <c r="L39" s="262">
        <v>25</v>
      </c>
      <c r="M39" s="261">
        <v>22029257</v>
      </c>
      <c r="N39" s="271"/>
      <c r="O39" s="271"/>
      <c r="P39" s="271"/>
      <c r="Q39" s="271"/>
      <c r="R39" s="271"/>
      <c r="S39" s="73"/>
      <c r="T39" s="73"/>
      <c r="U39" s="73"/>
      <c r="V39" s="73">
        <v>156766</v>
      </c>
      <c r="W39" s="73">
        <v>487521</v>
      </c>
      <c r="X39" s="73">
        <v>524310</v>
      </c>
      <c r="Y39" s="73">
        <v>527509</v>
      </c>
      <c r="Z39" s="73">
        <v>496638</v>
      </c>
      <c r="AA39" s="73">
        <v>589593</v>
      </c>
      <c r="AB39" s="267">
        <f t="shared" si="1"/>
        <v>2782337</v>
      </c>
    </row>
    <row r="40" spans="1:29" ht="18" customHeight="1" x14ac:dyDescent="0.3">
      <c r="A40" s="256" t="s">
        <v>639</v>
      </c>
      <c r="B40" s="256" t="s">
        <v>725</v>
      </c>
      <c r="C40" s="247" t="s">
        <v>738</v>
      </c>
      <c r="D40" s="257"/>
      <c r="E40" s="258">
        <v>2012</v>
      </c>
      <c r="F40" s="259"/>
      <c r="G40" s="259" t="s">
        <v>871</v>
      </c>
      <c r="H40" s="260" t="s">
        <v>682</v>
      </c>
      <c r="I40" s="262"/>
      <c r="J40" s="261"/>
      <c r="K40" s="242">
        <v>55610</v>
      </c>
      <c r="L40" s="262"/>
      <c r="M40" s="261"/>
      <c r="N40" s="271"/>
      <c r="O40" s="271"/>
      <c r="P40" s="271"/>
      <c r="Q40" s="271"/>
      <c r="R40" s="271"/>
      <c r="S40" s="73"/>
      <c r="T40" s="73"/>
      <c r="U40" s="73"/>
      <c r="V40" s="73"/>
      <c r="W40" s="73"/>
      <c r="X40" s="73"/>
      <c r="Y40" s="73"/>
      <c r="Z40" s="73"/>
      <c r="AA40" s="73">
        <v>219841</v>
      </c>
      <c r="AB40" s="267">
        <f t="shared" si="1"/>
        <v>219841</v>
      </c>
      <c r="AC40" s="255"/>
    </row>
    <row r="41" spans="1:29" ht="18" customHeight="1" x14ac:dyDescent="0.3">
      <c r="A41" s="246" t="s">
        <v>569</v>
      </c>
      <c r="B41" s="246" t="s">
        <v>725</v>
      </c>
      <c r="C41" s="250" t="s">
        <v>739</v>
      </c>
      <c r="D41" s="251"/>
      <c r="E41" s="251">
        <v>2013</v>
      </c>
      <c r="F41" s="246"/>
      <c r="G41" s="246" t="s">
        <v>872</v>
      </c>
      <c r="H41" s="252"/>
      <c r="I41" s="68"/>
      <c r="J41" s="246"/>
      <c r="K41" s="253">
        <v>55974</v>
      </c>
      <c r="L41" s="246">
        <f>(YEAR(K41)-E41)</f>
        <v>40</v>
      </c>
      <c r="M41" s="254"/>
      <c r="N41" s="72"/>
      <c r="O41" s="72"/>
      <c r="P41" s="72"/>
      <c r="Q41" s="72"/>
      <c r="R41" s="72"/>
      <c r="S41" s="72"/>
      <c r="T41" s="72"/>
      <c r="U41" s="72"/>
      <c r="V41" s="72"/>
      <c r="W41" s="72"/>
      <c r="X41" s="72"/>
      <c r="Y41" s="72"/>
      <c r="Z41" s="72"/>
      <c r="AA41" s="72">
        <v>210473</v>
      </c>
      <c r="AB41" s="267">
        <f t="shared" si="1"/>
        <v>210473</v>
      </c>
      <c r="AC41" s="255"/>
    </row>
    <row r="42" spans="1:29" ht="18" customHeight="1" x14ac:dyDescent="0.3">
      <c r="A42" s="247" t="s">
        <v>740</v>
      </c>
      <c r="B42" s="247" t="s">
        <v>725</v>
      </c>
      <c r="C42" s="247" t="s">
        <v>741</v>
      </c>
      <c r="E42" s="238">
        <v>2006</v>
      </c>
      <c r="F42" s="266">
        <v>39600</v>
      </c>
      <c r="G42" s="266"/>
      <c r="H42" s="239"/>
      <c r="N42" s="74"/>
      <c r="O42" s="74"/>
      <c r="P42" s="74"/>
      <c r="Q42" s="74"/>
      <c r="R42" s="74"/>
      <c r="S42" s="71"/>
      <c r="T42" s="74"/>
      <c r="U42" s="74"/>
      <c r="V42" s="74"/>
      <c r="W42" s="74"/>
      <c r="X42" s="74"/>
      <c r="Y42" s="74"/>
      <c r="Z42" s="74"/>
      <c r="AA42" s="74"/>
      <c r="AB42" s="267">
        <f t="shared" si="1"/>
        <v>0</v>
      </c>
    </row>
    <row r="43" spans="1:29" s="255" customFormat="1" ht="18" customHeight="1" x14ac:dyDescent="0.3">
      <c r="A43" s="247" t="s">
        <v>742</v>
      </c>
      <c r="B43" s="247" t="s">
        <v>725</v>
      </c>
      <c r="C43" s="247" t="s">
        <v>743</v>
      </c>
      <c r="D43" s="237" t="s">
        <v>431</v>
      </c>
      <c r="E43" s="238">
        <v>2006</v>
      </c>
      <c r="F43" s="248"/>
      <c r="G43" s="248" t="s">
        <v>873</v>
      </c>
      <c r="H43" s="262" t="s">
        <v>718</v>
      </c>
      <c r="I43" s="240"/>
      <c r="J43" s="241">
        <v>650000</v>
      </c>
      <c r="K43" s="242">
        <v>53418</v>
      </c>
      <c r="L43" s="240" t="s">
        <v>678</v>
      </c>
      <c r="M43" s="241" t="s">
        <v>678</v>
      </c>
      <c r="N43" s="74"/>
      <c r="O43" s="74"/>
      <c r="P43" s="74"/>
      <c r="Q43" s="74"/>
      <c r="R43" s="74">
        <v>5132</v>
      </c>
      <c r="S43" s="71">
        <v>121574</v>
      </c>
      <c r="T43" s="71"/>
      <c r="U43" s="71"/>
      <c r="V43" s="71" t="s">
        <v>435</v>
      </c>
      <c r="W43" s="71">
        <v>127331</v>
      </c>
      <c r="X43" s="71">
        <v>123312</v>
      </c>
      <c r="Y43" s="71"/>
      <c r="Z43" s="71"/>
      <c r="AA43" s="71">
        <v>123874</v>
      </c>
      <c r="AB43" s="267">
        <f t="shared" si="1"/>
        <v>501223</v>
      </c>
      <c r="AC43" s="248"/>
    </row>
    <row r="44" spans="1:29" ht="18" customHeight="1" x14ac:dyDescent="0.3">
      <c r="A44" s="256" t="s">
        <v>742</v>
      </c>
      <c r="B44" s="247" t="s">
        <v>725</v>
      </c>
      <c r="C44" s="247" t="s">
        <v>744</v>
      </c>
      <c r="E44" s="238">
        <v>2014</v>
      </c>
      <c r="F44" s="266"/>
      <c r="G44" s="266" t="s">
        <v>864</v>
      </c>
      <c r="H44" s="239"/>
      <c r="K44" s="242">
        <v>56522</v>
      </c>
      <c r="N44" s="74"/>
      <c r="O44" s="74"/>
      <c r="P44" s="74"/>
      <c r="Q44" s="74"/>
      <c r="R44" s="74"/>
      <c r="S44" s="71"/>
      <c r="T44" s="71"/>
      <c r="U44" s="71"/>
      <c r="V44" s="71"/>
      <c r="W44" s="71"/>
      <c r="X44" s="71"/>
      <c r="Y44" s="71">
        <v>493504</v>
      </c>
      <c r="Z44" s="71"/>
      <c r="AA44" s="71">
        <v>2</v>
      </c>
      <c r="AB44" s="267">
        <f t="shared" si="1"/>
        <v>493506</v>
      </c>
    </row>
    <row r="45" spans="1:29" ht="18" customHeight="1" x14ac:dyDescent="0.3">
      <c r="A45" s="256" t="s">
        <v>538</v>
      </c>
      <c r="B45" s="256" t="s">
        <v>725</v>
      </c>
      <c r="C45" s="247" t="s">
        <v>745</v>
      </c>
      <c r="D45" s="257"/>
      <c r="E45" s="258">
        <v>2010</v>
      </c>
      <c r="F45" s="259"/>
      <c r="G45" s="259"/>
      <c r="H45" s="260" t="s">
        <v>676</v>
      </c>
      <c r="I45" s="262"/>
      <c r="J45" s="261">
        <v>495200</v>
      </c>
      <c r="K45" s="242">
        <v>49491</v>
      </c>
      <c r="L45" s="262">
        <v>25</v>
      </c>
      <c r="M45" s="261">
        <v>750000</v>
      </c>
      <c r="N45" s="271"/>
      <c r="O45" s="271"/>
      <c r="P45" s="271"/>
      <c r="Q45" s="271"/>
      <c r="R45" s="271"/>
      <c r="S45" s="73"/>
      <c r="T45" s="73"/>
      <c r="U45" s="73"/>
      <c r="V45" s="73"/>
      <c r="W45" s="73" t="s">
        <v>435</v>
      </c>
      <c r="X45" s="73"/>
      <c r="Y45" s="73"/>
      <c r="Z45" s="73"/>
      <c r="AA45" s="73">
        <v>32314</v>
      </c>
      <c r="AB45" s="267">
        <f t="shared" si="1"/>
        <v>32314</v>
      </c>
    </row>
    <row r="46" spans="1:29" s="255" customFormat="1" ht="18" customHeight="1" x14ac:dyDescent="0.3">
      <c r="A46" s="247" t="s">
        <v>506</v>
      </c>
      <c r="B46" s="247" t="s">
        <v>725</v>
      </c>
      <c r="C46" s="247" t="s">
        <v>746</v>
      </c>
      <c r="D46" s="237" t="s">
        <v>431</v>
      </c>
      <c r="E46" s="238">
        <v>2005</v>
      </c>
      <c r="F46" s="266"/>
      <c r="G46" s="266" t="s">
        <v>681</v>
      </c>
      <c r="H46" s="260" t="s">
        <v>676</v>
      </c>
      <c r="I46" s="240"/>
      <c r="J46" s="241">
        <v>750000</v>
      </c>
      <c r="K46" s="242">
        <v>53418</v>
      </c>
      <c r="L46" s="240">
        <v>23</v>
      </c>
      <c r="M46" s="241">
        <v>2000000</v>
      </c>
      <c r="N46" s="74"/>
      <c r="O46" s="74"/>
      <c r="P46" s="74"/>
      <c r="Q46" s="74"/>
      <c r="R46" s="74"/>
      <c r="S46" s="71"/>
      <c r="T46" s="71"/>
      <c r="U46" s="71"/>
      <c r="V46" s="71" t="s">
        <v>435</v>
      </c>
      <c r="W46" s="71" t="s">
        <v>435</v>
      </c>
      <c r="X46" s="71"/>
      <c r="Y46" s="71"/>
      <c r="Z46" s="71"/>
      <c r="AA46" s="71">
        <v>54073</v>
      </c>
      <c r="AB46" s="267">
        <f t="shared" si="1"/>
        <v>54073</v>
      </c>
      <c r="AC46" s="248"/>
    </row>
    <row r="47" spans="1:29" ht="18" customHeight="1" x14ac:dyDescent="0.3">
      <c r="A47" s="256" t="s">
        <v>747</v>
      </c>
      <c r="B47" s="256" t="s">
        <v>725</v>
      </c>
      <c r="C47" s="247" t="s">
        <v>748</v>
      </c>
      <c r="D47" s="257" t="s">
        <v>431</v>
      </c>
      <c r="E47" s="258">
        <v>2008</v>
      </c>
      <c r="F47" s="259"/>
      <c r="G47" s="259"/>
      <c r="H47" s="273" t="s">
        <v>676</v>
      </c>
      <c r="I47" s="262"/>
      <c r="J47" s="261">
        <v>12800000</v>
      </c>
      <c r="K47" s="242">
        <v>54424</v>
      </c>
      <c r="L47" s="262">
        <v>40</v>
      </c>
      <c r="M47" s="261">
        <v>18750000</v>
      </c>
      <c r="N47" s="271"/>
      <c r="O47" s="271"/>
      <c r="P47" s="271"/>
      <c r="Q47" s="271"/>
      <c r="R47" s="271"/>
      <c r="S47" s="73"/>
      <c r="T47" s="73"/>
      <c r="U47" s="73"/>
      <c r="V47" s="73">
        <v>369975</v>
      </c>
      <c r="W47" s="73">
        <v>1312945</v>
      </c>
      <c r="X47" s="73">
        <v>1495788</v>
      </c>
      <c r="Y47" s="73">
        <v>1594677</v>
      </c>
      <c r="Z47" s="73">
        <v>1540765</v>
      </c>
      <c r="AA47" s="73">
        <v>1576626</v>
      </c>
      <c r="AB47" s="267">
        <f t="shared" si="1"/>
        <v>7890776</v>
      </c>
      <c r="AC47" s="255"/>
    </row>
    <row r="48" spans="1:29" ht="18" customHeight="1" x14ac:dyDescent="0.3">
      <c r="A48" s="247" t="s">
        <v>747</v>
      </c>
      <c r="B48" s="247" t="s">
        <v>725</v>
      </c>
      <c r="C48" s="247" t="s">
        <v>749</v>
      </c>
      <c r="E48" s="238">
        <v>2007</v>
      </c>
      <c r="F48" s="266"/>
      <c r="G48" s="266" t="s">
        <v>864</v>
      </c>
      <c r="H48" s="260" t="s">
        <v>750</v>
      </c>
      <c r="J48" s="241">
        <v>2500000</v>
      </c>
      <c r="K48" s="242">
        <v>48396</v>
      </c>
      <c r="L48" s="240">
        <v>25</v>
      </c>
      <c r="M48" s="241">
        <v>4902571</v>
      </c>
      <c r="N48" s="74"/>
      <c r="O48" s="74"/>
      <c r="P48" s="74"/>
      <c r="Q48" s="74"/>
      <c r="R48" s="74"/>
      <c r="S48" s="71"/>
      <c r="T48" s="71"/>
      <c r="U48" s="71"/>
      <c r="V48" s="71">
        <v>30522</v>
      </c>
      <c r="W48" s="71">
        <v>105830</v>
      </c>
      <c r="X48" s="71">
        <v>112983</v>
      </c>
      <c r="Y48" s="71">
        <v>100869</v>
      </c>
      <c r="Z48" s="71">
        <v>127936</v>
      </c>
      <c r="AA48" s="71">
        <v>119589</v>
      </c>
      <c r="AB48" s="267">
        <f t="shared" si="1"/>
        <v>597729</v>
      </c>
    </row>
    <row r="49" spans="1:30" ht="18" customHeight="1" x14ac:dyDescent="0.3">
      <c r="A49" s="247" t="s">
        <v>751</v>
      </c>
      <c r="B49" s="247" t="s">
        <v>725</v>
      </c>
      <c r="C49" s="247" t="s">
        <v>752</v>
      </c>
      <c r="D49" s="237" t="s">
        <v>431</v>
      </c>
      <c r="E49" s="238">
        <v>2009</v>
      </c>
      <c r="G49" s="266"/>
      <c r="H49" s="239" t="s">
        <v>676</v>
      </c>
      <c r="J49" s="241">
        <v>54299574</v>
      </c>
      <c r="K49" s="242">
        <v>54697</v>
      </c>
      <c r="L49" s="240">
        <v>31</v>
      </c>
      <c r="M49" s="241">
        <v>150629569</v>
      </c>
      <c r="N49" s="74"/>
      <c r="O49" s="74"/>
      <c r="P49" s="74"/>
      <c r="Q49" s="74"/>
      <c r="R49" s="74"/>
      <c r="S49" s="71"/>
      <c r="T49" s="71"/>
      <c r="U49" s="71"/>
      <c r="V49" s="71">
        <v>1326751</v>
      </c>
      <c r="W49" s="71">
        <v>5166969</v>
      </c>
      <c r="X49" s="71">
        <v>5486142</v>
      </c>
      <c r="Y49" s="71">
        <v>5757798</v>
      </c>
      <c r="Z49" s="71">
        <v>5704449</v>
      </c>
      <c r="AA49" s="71">
        <v>5922874</v>
      </c>
      <c r="AB49" s="267">
        <f t="shared" si="1"/>
        <v>29364983</v>
      </c>
    </row>
    <row r="50" spans="1:30" s="246" customFormat="1" ht="18" customHeight="1" x14ac:dyDescent="0.3">
      <c r="A50" s="246" t="s">
        <v>634</v>
      </c>
      <c r="B50" s="246" t="s">
        <v>725</v>
      </c>
      <c r="C50" s="250" t="s">
        <v>753</v>
      </c>
      <c r="D50" s="251" t="s">
        <v>684</v>
      </c>
      <c r="E50" s="251">
        <v>2016</v>
      </c>
      <c r="H50" s="252" t="s">
        <v>682</v>
      </c>
      <c r="I50" s="68"/>
      <c r="K50" s="253">
        <v>49857</v>
      </c>
      <c r="L50" s="246">
        <v>20</v>
      </c>
      <c r="M50" s="254"/>
      <c r="N50" s="72"/>
      <c r="O50" s="72"/>
      <c r="P50" s="72"/>
      <c r="Q50" s="72"/>
      <c r="R50" s="72"/>
      <c r="S50" s="72"/>
      <c r="T50" s="72"/>
      <c r="U50" s="72"/>
      <c r="V50" s="72"/>
      <c r="W50" s="72"/>
      <c r="X50" s="72"/>
      <c r="Y50" s="72"/>
      <c r="Z50" s="72"/>
      <c r="AA50" s="72"/>
      <c r="AB50" s="267">
        <f t="shared" si="1"/>
        <v>0</v>
      </c>
      <c r="AC50" s="248"/>
    </row>
    <row r="51" spans="1:30" s="255" customFormat="1" ht="18" customHeight="1" x14ac:dyDescent="0.3">
      <c r="A51" s="246" t="s">
        <v>634</v>
      </c>
      <c r="B51" s="246" t="s">
        <v>725</v>
      </c>
      <c r="C51" s="250" t="s">
        <v>754</v>
      </c>
      <c r="D51" s="251" t="s">
        <v>684</v>
      </c>
      <c r="E51" s="251">
        <v>2016</v>
      </c>
      <c r="F51" s="246"/>
      <c r="G51" s="246"/>
      <c r="H51" s="252" t="s">
        <v>682</v>
      </c>
      <c r="I51" s="68"/>
      <c r="J51" s="246"/>
      <c r="K51" s="253">
        <v>50679</v>
      </c>
      <c r="L51" s="246">
        <v>22</v>
      </c>
      <c r="M51" s="254"/>
      <c r="N51" s="72"/>
      <c r="O51" s="72"/>
      <c r="P51" s="72"/>
      <c r="Q51" s="72"/>
      <c r="R51" s="72"/>
      <c r="S51" s="72"/>
      <c r="T51" s="72"/>
      <c r="U51" s="72"/>
      <c r="V51" s="72"/>
      <c r="W51" s="72"/>
      <c r="X51" s="72"/>
      <c r="Y51" s="72"/>
      <c r="Z51" s="72"/>
      <c r="AA51" s="72"/>
      <c r="AB51" s="267">
        <f t="shared" si="1"/>
        <v>0</v>
      </c>
      <c r="AC51" s="246"/>
    </row>
    <row r="52" spans="1:30" ht="18" customHeight="1" x14ac:dyDescent="0.3">
      <c r="A52" s="247" t="s">
        <v>755</v>
      </c>
      <c r="B52" s="247" t="s">
        <v>725</v>
      </c>
      <c r="C52" s="247" t="s">
        <v>756</v>
      </c>
      <c r="D52" s="237" t="s">
        <v>431</v>
      </c>
      <c r="E52" s="238">
        <v>2007</v>
      </c>
      <c r="F52" s="266"/>
      <c r="G52" s="266" t="s">
        <v>871</v>
      </c>
      <c r="H52" s="239" t="s">
        <v>757</v>
      </c>
      <c r="J52" s="241">
        <v>1250000</v>
      </c>
      <c r="K52" s="242">
        <v>53783</v>
      </c>
      <c r="L52" s="240">
        <v>22</v>
      </c>
      <c r="M52" s="241">
        <v>1452155</v>
      </c>
      <c r="N52" s="74"/>
      <c r="O52" s="74"/>
      <c r="P52" s="74"/>
      <c r="Q52" s="74"/>
      <c r="R52" s="74"/>
      <c r="S52" s="71">
        <v>55537.58</v>
      </c>
      <c r="T52" s="71"/>
      <c r="U52" s="71"/>
      <c r="V52" s="71" t="s">
        <v>435</v>
      </c>
      <c r="W52" s="71" t="s">
        <v>435</v>
      </c>
      <c r="X52" s="71"/>
      <c r="Y52" s="71"/>
      <c r="Z52" s="71"/>
      <c r="AA52" s="71">
        <v>74327</v>
      </c>
      <c r="AB52" s="267">
        <f t="shared" si="1"/>
        <v>129864.58</v>
      </c>
      <c r="AC52" s="246"/>
    </row>
    <row r="53" spans="1:30" ht="18" customHeight="1" x14ac:dyDescent="0.3">
      <c r="A53" s="246" t="s">
        <v>439</v>
      </c>
      <c r="B53" s="246" t="s">
        <v>725</v>
      </c>
      <c r="C53" s="250" t="s">
        <v>758</v>
      </c>
      <c r="D53" s="251" t="s">
        <v>684</v>
      </c>
      <c r="E53" s="251">
        <v>2013</v>
      </c>
      <c r="F53" s="246"/>
      <c r="G53" s="246" t="s">
        <v>681</v>
      </c>
      <c r="H53" s="252" t="s">
        <v>682</v>
      </c>
      <c r="I53" s="68"/>
      <c r="J53" s="246"/>
      <c r="K53" s="253">
        <v>56158</v>
      </c>
      <c r="L53" s="246">
        <v>40</v>
      </c>
      <c r="M53" s="254"/>
      <c r="N53" s="72"/>
      <c r="O53" s="72"/>
      <c r="P53" s="72"/>
      <c r="Q53" s="72"/>
      <c r="R53" s="72"/>
      <c r="S53" s="72"/>
      <c r="T53" s="72"/>
      <c r="U53" s="72"/>
      <c r="V53" s="72"/>
      <c r="W53" s="72"/>
      <c r="X53" s="72"/>
      <c r="Y53" s="72"/>
      <c r="Z53" s="72">
        <v>26903</v>
      </c>
      <c r="AA53" s="72">
        <v>63464</v>
      </c>
      <c r="AB53" s="267">
        <f t="shared" si="1"/>
        <v>90367</v>
      </c>
    </row>
    <row r="54" spans="1:30" ht="18" customHeight="1" x14ac:dyDescent="0.3">
      <c r="A54" s="247" t="s">
        <v>599</v>
      </c>
      <c r="B54" s="247" t="s">
        <v>725</v>
      </c>
      <c r="C54" s="247" t="s">
        <v>759</v>
      </c>
      <c r="D54" s="237" t="s">
        <v>431</v>
      </c>
      <c r="E54" s="238">
        <v>2007</v>
      </c>
      <c r="G54" s="248" t="s">
        <v>864</v>
      </c>
      <c r="H54" s="240" t="s">
        <v>705</v>
      </c>
      <c r="J54" s="241">
        <v>2200000</v>
      </c>
      <c r="K54" s="242">
        <v>53966</v>
      </c>
      <c r="L54" s="240">
        <v>20</v>
      </c>
      <c r="M54" s="241">
        <v>3305933</v>
      </c>
      <c r="N54" s="74"/>
      <c r="O54" s="74"/>
      <c r="P54" s="74"/>
      <c r="Q54" s="74"/>
      <c r="R54" s="74"/>
      <c r="S54" s="71"/>
      <c r="T54" s="71"/>
      <c r="U54" s="71"/>
      <c r="V54" s="71">
        <v>29736</v>
      </c>
      <c r="W54" s="71">
        <v>117856</v>
      </c>
      <c r="X54" s="71">
        <v>137243</v>
      </c>
      <c r="Y54" s="71">
        <v>137676</v>
      </c>
      <c r="Z54" s="71">
        <v>138158</v>
      </c>
      <c r="AA54" s="71">
        <v>150632</v>
      </c>
      <c r="AB54" s="267">
        <f t="shared" si="1"/>
        <v>711301</v>
      </c>
    </row>
    <row r="55" spans="1:30" ht="18" customHeight="1" x14ac:dyDescent="0.3">
      <c r="A55" s="246" t="s">
        <v>559</v>
      </c>
      <c r="B55" s="246" t="s">
        <v>725</v>
      </c>
      <c r="C55" s="250" t="s">
        <v>760</v>
      </c>
      <c r="D55" s="251" t="s">
        <v>684</v>
      </c>
      <c r="E55" s="251">
        <v>2015</v>
      </c>
      <c r="F55" s="246"/>
      <c r="G55" s="246"/>
      <c r="H55" s="252" t="s">
        <v>761</v>
      </c>
      <c r="I55" s="68"/>
      <c r="J55" s="246"/>
      <c r="K55" s="253">
        <v>56615</v>
      </c>
      <c r="L55" s="246">
        <v>40</v>
      </c>
      <c r="M55" s="254"/>
      <c r="N55" s="72"/>
      <c r="O55" s="72"/>
      <c r="P55" s="72"/>
      <c r="Q55" s="72"/>
      <c r="R55" s="72"/>
      <c r="S55" s="72"/>
      <c r="T55" s="72"/>
      <c r="U55" s="72"/>
      <c r="V55" s="72"/>
      <c r="W55" s="72"/>
      <c r="X55" s="72"/>
      <c r="Y55" s="72"/>
      <c r="Z55" s="72"/>
      <c r="AA55" s="72">
        <v>119766</v>
      </c>
      <c r="AB55" s="267">
        <f t="shared" si="1"/>
        <v>119766</v>
      </c>
    </row>
    <row r="56" spans="1:30" ht="18" customHeight="1" x14ac:dyDescent="0.3">
      <c r="A56" s="247" t="s">
        <v>762</v>
      </c>
      <c r="B56" s="247" t="s">
        <v>725</v>
      </c>
      <c r="C56" s="247" t="s">
        <v>763</v>
      </c>
      <c r="E56" s="238">
        <v>2006</v>
      </c>
      <c r="G56" s="248" t="s">
        <v>874</v>
      </c>
      <c r="H56" s="260" t="s">
        <v>718</v>
      </c>
      <c r="J56" s="241">
        <v>10500000</v>
      </c>
      <c r="K56" s="242">
        <v>53783</v>
      </c>
      <c r="L56" s="240">
        <v>17</v>
      </c>
      <c r="M56" s="241">
        <v>13000000</v>
      </c>
      <c r="N56" s="74"/>
      <c r="O56" s="74"/>
      <c r="P56" s="74"/>
      <c r="Q56" s="74"/>
      <c r="R56" s="74"/>
      <c r="S56" s="71"/>
      <c r="T56" s="71"/>
      <c r="U56" s="71"/>
      <c r="V56" s="71">
        <v>111254</v>
      </c>
      <c r="W56" s="71">
        <v>365405</v>
      </c>
      <c r="X56" s="71">
        <v>410496</v>
      </c>
      <c r="Y56" s="71">
        <v>443524</v>
      </c>
      <c r="Z56" s="71">
        <v>466276</v>
      </c>
      <c r="AA56" s="71">
        <v>504172</v>
      </c>
      <c r="AB56" s="267">
        <f t="shared" si="1"/>
        <v>2301127</v>
      </c>
    </row>
    <row r="57" spans="1:30" s="246" customFormat="1" ht="18" customHeight="1" x14ac:dyDescent="0.3">
      <c r="A57" s="246" t="s">
        <v>417</v>
      </c>
      <c r="B57" s="246" t="s">
        <v>725</v>
      </c>
      <c r="C57" s="250" t="s">
        <v>764</v>
      </c>
      <c r="D57" s="251"/>
      <c r="E57" s="251">
        <v>2015</v>
      </c>
      <c r="G57" s="246" t="s">
        <v>825</v>
      </c>
      <c r="H57" s="252" t="s">
        <v>682</v>
      </c>
      <c r="I57" s="68"/>
      <c r="K57" s="253">
        <v>57346</v>
      </c>
      <c r="L57" s="246">
        <v>42</v>
      </c>
      <c r="M57" s="254"/>
      <c r="N57" s="72"/>
      <c r="O57" s="72"/>
      <c r="P57" s="72"/>
      <c r="Q57" s="72"/>
      <c r="R57" s="72"/>
      <c r="S57" s="72"/>
      <c r="T57" s="72"/>
      <c r="U57" s="72"/>
      <c r="V57" s="72"/>
      <c r="W57" s="72"/>
      <c r="X57" s="72"/>
      <c r="Y57" s="72"/>
      <c r="Z57" s="72"/>
      <c r="AA57" s="72">
        <v>3</v>
      </c>
      <c r="AB57" s="267">
        <f t="shared" si="1"/>
        <v>3</v>
      </c>
      <c r="AC57" s="248"/>
    </row>
    <row r="58" spans="1:30" s="246" customFormat="1" ht="18" customHeight="1" x14ac:dyDescent="0.3">
      <c r="A58" s="256" t="s">
        <v>417</v>
      </c>
      <c r="B58" s="256" t="s">
        <v>725</v>
      </c>
      <c r="C58" s="247" t="s">
        <v>767</v>
      </c>
      <c r="D58" s="257" t="s">
        <v>684</v>
      </c>
      <c r="E58" s="258">
        <v>2007</v>
      </c>
      <c r="F58" s="259"/>
      <c r="G58" s="259"/>
      <c r="H58" s="260" t="s">
        <v>682</v>
      </c>
      <c r="I58" s="262"/>
      <c r="J58" s="261">
        <v>1000000</v>
      </c>
      <c r="K58" s="242">
        <v>54332</v>
      </c>
      <c r="L58" s="262">
        <v>21</v>
      </c>
      <c r="M58" s="261">
        <v>3800000</v>
      </c>
      <c r="N58" s="271"/>
      <c r="O58" s="271"/>
      <c r="P58" s="271"/>
      <c r="Q58" s="271"/>
      <c r="R58" s="271"/>
      <c r="S58" s="73"/>
      <c r="T58" s="73"/>
      <c r="U58" s="73"/>
      <c r="V58" s="73" t="s">
        <v>435</v>
      </c>
      <c r="W58" s="73" t="s">
        <v>435</v>
      </c>
      <c r="X58" s="73">
        <v>62592</v>
      </c>
      <c r="Y58" s="73">
        <v>63533</v>
      </c>
      <c r="Z58" s="73">
        <v>72570</v>
      </c>
      <c r="AA58" s="73">
        <v>79209</v>
      </c>
      <c r="AB58" s="267">
        <f t="shared" si="1"/>
        <v>277904</v>
      </c>
      <c r="AC58" s="255"/>
      <c r="AD58" s="248"/>
    </row>
    <row r="59" spans="1:30" ht="18" customHeight="1" x14ac:dyDescent="0.3">
      <c r="A59" s="246" t="s">
        <v>417</v>
      </c>
      <c r="B59" s="246" t="s">
        <v>725</v>
      </c>
      <c r="C59" s="250" t="s">
        <v>768</v>
      </c>
      <c r="D59" s="251"/>
      <c r="E59" s="251">
        <v>2016</v>
      </c>
      <c r="F59" s="246"/>
      <c r="G59" s="246"/>
      <c r="H59" s="252" t="s">
        <v>682</v>
      </c>
      <c r="I59" s="68"/>
      <c r="J59" s="246"/>
      <c r="K59" s="253">
        <v>56980</v>
      </c>
      <c r="L59" s="246">
        <v>40</v>
      </c>
      <c r="M59" s="254"/>
      <c r="N59" s="72"/>
      <c r="O59" s="72"/>
      <c r="P59" s="72"/>
      <c r="Q59" s="72"/>
      <c r="R59" s="72"/>
      <c r="S59" s="72"/>
      <c r="T59" s="72"/>
      <c r="U59" s="72"/>
      <c r="V59" s="72"/>
      <c r="W59" s="72"/>
      <c r="X59" s="72"/>
      <c r="Y59" s="72"/>
      <c r="Z59" s="72"/>
      <c r="AA59" s="72"/>
      <c r="AB59" s="267">
        <f t="shared" si="1"/>
        <v>0</v>
      </c>
    </row>
    <row r="60" spans="1:30" ht="18" customHeight="1" x14ac:dyDescent="0.3">
      <c r="A60" s="247" t="s">
        <v>417</v>
      </c>
      <c r="B60" s="247" t="s">
        <v>725</v>
      </c>
      <c r="C60" s="247" t="s">
        <v>769</v>
      </c>
      <c r="E60" s="238">
        <v>2001</v>
      </c>
      <c r="F60" s="266"/>
      <c r="G60" s="266" t="s">
        <v>770</v>
      </c>
      <c r="H60" s="239" t="s">
        <v>682</v>
      </c>
      <c r="I60" s="240" t="s">
        <v>703</v>
      </c>
      <c r="J60" s="241">
        <v>12000000</v>
      </c>
      <c r="K60" s="242">
        <v>52048</v>
      </c>
      <c r="L60" s="240">
        <v>40</v>
      </c>
      <c r="M60" s="241">
        <v>27000000</v>
      </c>
      <c r="N60" s="74"/>
      <c r="O60" s="74">
        <v>326691</v>
      </c>
      <c r="P60" s="74">
        <v>361783</v>
      </c>
      <c r="Q60" s="74">
        <v>401625</v>
      </c>
      <c r="R60" s="74">
        <v>477499</v>
      </c>
      <c r="S60" s="71">
        <v>516315</v>
      </c>
      <c r="T60" s="71"/>
      <c r="U60" s="71"/>
      <c r="V60" s="71">
        <v>147182</v>
      </c>
      <c r="W60" s="71">
        <v>558768</v>
      </c>
      <c r="X60" s="71">
        <v>622079</v>
      </c>
      <c r="Y60" s="71">
        <v>666045</v>
      </c>
      <c r="Z60" s="71">
        <v>659945</v>
      </c>
      <c r="AA60" s="71">
        <v>733063</v>
      </c>
      <c r="AB60" s="267">
        <f t="shared" si="1"/>
        <v>5470995</v>
      </c>
      <c r="AC60" s="246"/>
    </row>
    <row r="61" spans="1:30" ht="18" customHeight="1" x14ac:dyDescent="0.3">
      <c r="A61" s="256" t="s">
        <v>765</v>
      </c>
      <c r="B61" s="247" t="s">
        <v>725</v>
      </c>
      <c r="C61" s="247" t="s">
        <v>766</v>
      </c>
      <c r="E61" s="238">
        <v>2006</v>
      </c>
      <c r="H61" s="262" t="s">
        <v>676</v>
      </c>
      <c r="J61" s="274">
        <v>15415000</v>
      </c>
      <c r="K61" s="242">
        <v>53693</v>
      </c>
      <c r="L61" s="241">
        <v>25</v>
      </c>
      <c r="M61" s="275">
        <v>26300000</v>
      </c>
      <c r="N61" s="74"/>
      <c r="O61" s="74"/>
      <c r="P61" s="74"/>
      <c r="Q61" s="74"/>
      <c r="R61" s="74"/>
      <c r="S61" s="71"/>
      <c r="T61" s="71"/>
      <c r="U61" s="71"/>
      <c r="V61" s="71"/>
      <c r="W61" s="71" t="s">
        <v>435</v>
      </c>
      <c r="X61" s="71"/>
      <c r="Y61" s="71"/>
      <c r="Z61" s="71">
        <v>314</v>
      </c>
      <c r="AA61" s="71">
        <v>10</v>
      </c>
      <c r="AB61" s="267">
        <f t="shared" si="1"/>
        <v>324</v>
      </c>
      <c r="AC61" s="246"/>
      <c r="AD61" s="246"/>
    </row>
    <row r="62" spans="1:30" ht="18" customHeight="1" x14ac:dyDescent="0.3">
      <c r="A62" s="256" t="s">
        <v>771</v>
      </c>
      <c r="B62" s="256" t="s">
        <v>725</v>
      </c>
      <c r="C62" s="247" t="s">
        <v>772</v>
      </c>
      <c r="D62" s="257" t="s">
        <v>463</v>
      </c>
      <c r="E62" s="258">
        <v>2008</v>
      </c>
      <c r="F62" s="255"/>
      <c r="G62" s="255"/>
      <c r="H62" s="262" t="s">
        <v>676</v>
      </c>
      <c r="I62" s="262"/>
      <c r="J62" s="261">
        <v>32000000</v>
      </c>
      <c r="K62" s="242">
        <v>54424</v>
      </c>
      <c r="L62" s="262">
        <v>40</v>
      </c>
      <c r="M62" s="261">
        <v>16000000</v>
      </c>
      <c r="N62" s="271"/>
      <c r="O62" s="271"/>
      <c r="P62" s="271"/>
      <c r="Q62" s="271"/>
      <c r="R62" s="271"/>
      <c r="S62" s="73"/>
      <c r="T62" s="73"/>
      <c r="U62" s="73"/>
      <c r="V62" s="73">
        <v>197650</v>
      </c>
      <c r="W62" s="73">
        <v>650633</v>
      </c>
      <c r="X62" s="73">
        <v>713867</v>
      </c>
      <c r="Y62" s="73">
        <v>724388</v>
      </c>
      <c r="Z62" s="73">
        <v>713154</v>
      </c>
      <c r="AA62" s="73">
        <v>805347</v>
      </c>
      <c r="AB62" s="267">
        <f t="shared" si="1"/>
        <v>3805039</v>
      </c>
      <c r="AC62" s="255"/>
    </row>
    <row r="63" spans="1:30" ht="18" customHeight="1" x14ac:dyDescent="0.3">
      <c r="A63" s="247" t="s">
        <v>436</v>
      </c>
      <c r="B63" s="247" t="s">
        <v>725</v>
      </c>
      <c r="C63" s="247" t="s">
        <v>773</v>
      </c>
      <c r="D63" s="237" t="s">
        <v>431</v>
      </c>
      <c r="E63" s="238">
        <v>2000</v>
      </c>
      <c r="F63" s="266"/>
      <c r="G63" s="266" t="s">
        <v>774</v>
      </c>
      <c r="H63" s="239" t="s">
        <v>775</v>
      </c>
      <c r="I63" s="240" t="s">
        <v>703</v>
      </c>
      <c r="J63" s="241">
        <v>6720000</v>
      </c>
      <c r="K63" s="242">
        <v>51592</v>
      </c>
      <c r="L63" s="240">
        <v>40</v>
      </c>
      <c r="M63" s="241">
        <v>15700000</v>
      </c>
      <c r="N63" s="74"/>
      <c r="O63" s="74">
        <v>3202</v>
      </c>
      <c r="P63" s="74">
        <v>44367</v>
      </c>
      <c r="Q63" s="74">
        <v>55289</v>
      </c>
      <c r="R63" s="74"/>
      <c r="S63" s="71"/>
      <c r="T63" s="71"/>
      <c r="U63" s="71"/>
      <c r="V63" s="71">
        <v>33761</v>
      </c>
      <c r="W63" s="71">
        <v>118858</v>
      </c>
      <c r="X63" s="71">
        <v>128161</v>
      </c>
      <c r="Y63" s="71">
        <v>125265</v>
      </c>
      <c r="Z63" s="71">
        <v>119827</v>
      </c>
      <c r="AA63" s="71">
        <v>140272</v>
      </c>
      <c r="AB63" s="267">
        <f t="shared" si="1"/>
        <v>769002</v>
      </c>
    </row>
    <row r="64" spans="1:30" ht="18" customHeight="1" x14ac:dyDescent="0.3">
      <c r="A64" s="246" t="s">
        <v>562</v>
      </c>
      <c r="B64" s="246" t="s">
        <v>725</v>
      </c>
      <c r="C64" s="250" t="s">
        <v>776</v>
      </c>
      <c r="D64" s="251" t="s">
        <v>684</v>
      </c>
      <c r="E64" s="251">
        <v>2013</v>
      </c>
      <c r="F64" s="246"/>
      <c r="G64" s="246"/>
      <c r="H64" s="252" t="s">
        <v>682</v>
      </c>
      <c r="I64" s="68"/>
      <c r="J64" s="246"/>
      <c r="K64" s="253">
        <v>56158</v>
      </c>
      <c r="L64" s="246">
        <v>40</v>
      </c>
      <c r="M64" s="254"/>
      <c r="N64" s="72"/>
      <c r="O64" s="72"/>
      <c r="P64" s="72"/>
      <c r="Q64" s="72"/>
      <c r="R64" s="72"/>
      <c r="S64" s="72"/>
      <c r="T64" s="72"/>
      <c r="U64" s="72"/>
      <c r="V64" s="72"/>
      <c r="W64" s="72"/>
      <c r="X64" s="72"/>
      <c r="Y64" s="72"/>
      <c r="Z64" s="72"/>
      <c r="AA64" s="72">
        <v>18770</v>
      </c>
      <c r="AB64" s="267">
        <f t="shared" si="1"/>
        <v>18770</v>
      </c>
    </row>
    <row r="65" spans="1:29" ht="18" customHeight="1" x14ac:dyDescent="0.3">
      <c r="A65" s="247" t="s">
        <v>724</v>
      </c>
      <c r="B65" s="247" t="s">
        <v>777</v>
      </c>
      <c r="C65" s="247" t="s">
        <v>778</v>
      </c>
      <c r="D65" s="237" t="s">
        <v>431</v>
      </c>
      <c r="E65" s="238">
        <v>2001</v>
      </c>
      <c r="F65" s="266"/>
      <c r="G65" s="266" t="s">
        <v>681</v>
      </c>
      <c r="H65" s="239" t="s">
        <v>719</v>
      </c>
      <c r="I65" s="240" t="s">
        <v>703</v>
      </c>
      <c r="J65" s="241">
        <v>1300000</v>
      </c>
      <c r="K65" s="242">
        <v>48122</v>
      </c>
      <c r="L65" s="240">
        <v>21</v>
      </c>
      <c r="M65" s="241">
        <v>5751400</v>
      </c>
      <c r="N65" s="74">
        <v>106099</v>
      </c>
      <c r="O65" s="74">
        <v>139671</v>
      </c>
      <c r="P65" s="74">
        <v>145319</v>
      </c>
      <c r="Q65" s="74"/>
      <c r="R65" s="74"/>
      <c r="S65" s="71"/>
      <c r="T65" s="71"/>
      <c r="U65" s="71"/>
      <c r="V65" s="71">
        <v>33167</v>
      </c>
      <c r="W65" s="71">
        <v>131645</v>
      </c>
      <c r="X65" s="71">
        <v>134853</v>
      </c>
      <c r="Y65" s="71">
        <v>119198</v>
      </c>
      <c r="Z65" s="71">
        <v>127163</v>
      </c>
      <c r="AA65" s="71">
        <v>139120</v>
      </c>
      <c r="AB65" s="267">
        <f t="shared" si="1"/>
        <v>1076235</v>
      </c>
    </row>
    <row r="66" spans="1:29" ht="18" customHeight="1" x14ac:dyDescent="0.3">
      <c r="A66" s="247" t="s">
        <v>502</v>
      </c>
      <c r="B66" s="247" t="s">
        <v>777</v>
      </c>
      <c r="C66" s="247" t="s">
        <v>779</v>
      </c>
      <c r="D66" s="237" t="s">
        <v>431</v>
      </c>
      <c r="E66" s="238">
        <v>2001</v>
      </c>
      <c r="F66" s="266"/>
      <c r="G66" s="266" t="s">
        <v>681</v>
      </c>
      <c r="H66" s="239" t="s">
        <v>780</v>
      </c>
      <c r="I66" s="240" t="s">
        <v>703</v>
      </c>
      <c r="J66" s="241">
        <v>5101697</v>
      </c>
      <c r="L66" s="240">
        <v>20</v>
      </c>
      <c r="M66" s="241">
        <v>13503100</v>
      </c>
      <c r="N66" s="74">
        <v>369448</v>
      </c>
      <c r="O66" s="74">
        <v>458562</v>
      </c>
      <c r="P66" s="74">
        <v>618306</v>
      </c>
      <c r="Q66" s="74"/>
      <c r="R66" s="74"/>
      <c r="S66" s="71"/>
      <c r="T66" s="71"/>
      <c r="U66" s="71"/>
      <c r="V66" s="71"/>
      <c r="W66" s="71"/>
      <c r="X66" s="71"/>
      <c r="Y66" s="71"/>
      <c r="Z66" s="71"/>
      <c r="AA66" s="71"/>
      <c r="AB66" s="267">
        <f t="shared" ref="AB66:AB97" si="2">SUM(N66:AA66)</f>
        <v>1446316</v>
      </c>
    </row>
    <row r="67" spans="1:29" ht="18" customHeight="1" x14ac:dyDescent="0.3">
      <c r="A67" s="247" t="s">
        <v>502</v>
      </c>
      <c r="B67" s="247" t="s">
        <v>777</v>
      </c>
      <c r="C67" s="247" t="s">
        <v>781</v>
      </c>
      <c r="D67" s="237" t="s">
        <v>431</v>
      </c>
      <c r="E67" s="238">
        <v>2004</v>
      </c>
      <c r="F67" s="266">
        <v>40391</v>
      </c>
      <c r="G67" s="266" t="s">
        <v>681</v>
      </c>
      <c r="H67" s="239" t="s">
        <v>782</v>
      </c>
      <c r="I67" s="240" t="s">
        <v>783</v>
      </c>
      <c r="J67" s="241">
        <v>8365000</v>
      </c>
      <c r="L67" s="240">
        <v>11</v>
      </c>
      <c r="M67" s="241">
        <v>8550000</v>
      </c>
      <c r="N67" s="74"/>
      <c r="O67" s="74"/>
      <c r="P67" s="74">
        <v>106837</v>
      </c>
      <c r="Q67" s="74">
        <v>814854</v>
      </c>
      <c r="R67" s="74">
        <v>779966</v>
      </c>
      <c r="S67" s="71"/>
      <c r="T67" s="71"/>
      <c r="U67" s="71"/>
      <c r="V67" s="71"/>
      <c r="W67" s="71"/>
      <c r="X67" s="71"/>
      <c r="Y67" s="71"/>
      <c r="Z67" s="71"/>
      <c r="AA67" s="71"/>
      <c r="AB67" s="267">
        <f t="shared" si="2"/>
        <v>1701657</v>
      </c>
    </row>
    <row r="68" spans="1:29" ht="18" customHeight="1" x14ac:dyDescent="0.3">
      <c r="A68" s="247" t="s">
        <v>502</v>
      </c>
      <c r="B68" s="247" t="s">
        <v>777</v>
      </c>
      <c r="C68" s="247" t="s">
        <v>784</v>
      </c>
      <c r="D68" s="237" t="s">
        <v>431</v>
      </c>
      <c r="E68" s="238">
        <v>2002</v>
      </c>
      <c r="F68" s="266"/>
      <c r="G68" s="266" t="s">
        <v>785</v>
      </c>
      <c r="H68" s="239" t="s">
        <v>786</v>
      </c>
      <c r="I68" s="240" t="s">
        <v>703</v>
      </c>
      <c r="J68" s="241">
        <v>12000000</v>
      </c>
      <c r="K68" s="242">
        <v>52505</v>
      </c>
      <c r="L68" s="240">
        <v>30</v>
      </c>
      <c r="M68" s="241">
        <v>22924051</v>
      </c>
      <c r="N68" s="74"/>
      <c r="O68" s="74"/>
      <c r="P68" s="74">
        <v>174822</v>
      </c>
      <c r="Q68" s="74">
        <v>179078</v>
      </c>
      <c r="R68" s="74"/>
      <c r="S68" s="71"/>
      <c r="T68" s="71"/>
      <c r="U68" s="71"/>
      <c r="V68" s="71">
        <v>142055</v>
      </c>
      <c r="W68" s="71">
        <v>461868</v>
      </c>
      <c r="X68" s="71">
        <v>491205</v>
      </c>
      <c r="Y68" s="71">
        <v>443441</v>
      </c>
      <c r="Z68" s="71">
        <v>410600</v>
      </c>
      <c r="AA68" s="71">
        <v>459636</v>
      </c>
      <c r="AB68" s="267">
        <f t="shared" si="2"/>
        <v>2762705</v>
      </c>
    </row>
    <row r="69" spans="1:29" ht="18" customHeight="1" x14ac:dyDescent="0.3">
      <c r="A69" s="247" t="s">
        <v>502</v>
      </c>
      <c r="B69" s="247" t="s">
        <v>777</v>
      </c>
      <c r="C69" s="247" t="s">
        <v>787</v>
      </c>
      <c r="D69" s="237" t="s">
        <v>431</v>
      </c>
      <c r="E69" s="238">
        <v>2000</v>
      </c>
      <c r="F69" s="266">
        <v>40179</v>
      </c>
      <c r="G69" s="266" t="s">
        <v>875</v>
      </c>
      <c r="H69" s="239" t="s">
        <v>788</v>
      </c>
      <c r="I69" s="240" t="s">
        <v>703</v>
      </c>
      <c r="J69" s="241">
        <v>1500000</v>
      </c>
      <c r="L69" s="240">
        <v>14.5</v>
      </c>
      <c r="M69" s="241">
        <v>3859150</v>
      </c>
      <c r="N69" s="74">
        <v>156179</v>
      </c>
      <c r="O69" s="74">
        <v>191772</v>
      </c>
      <c r="P69" s="74">
        <v>198532</v>
      </c>
      <c r="Q69" s="74">
        <v>187625</v>
      </c>
      <c r="R69" s="74">
        <v>328748</v>
      </c>
      <c r="S69" s="71">
        <v>113069</v>
      </c>
      <c r="T69" s="71"/>
      <c r="U69" s="71"/>
      <c r="V69" s="71"/>
      <c r="W69" s="71"/>
      <c r="X69" s="71"/>
      <c r="Y69" s="71"/>
      <c r="Z69" s="71"/>
      <c r="AA69" s="71"/>
      <c r="AB69" s="267">
        <f t="shared" si="2"/>
        <v>1175925</v>
      </c>
    </row>
    <row r="70" spans="1:29" ht="18" customHeight="1" x14ac:dyDescent="0.3">
      <c r="A70" s="247" t="s">
        <v>789</v>
      </c>
      <c r="B70" s="247" t="s">
        <v>777</v>
      </c>
      <c r="C70" s="247" t="s">
        <v>790</v>
      </c>
      <c r="D70" s="237" t="s">
        <v>791</v>
      </c>
      <c r="E70" s="238">
        <v>2000</v>
      </c>
      <c r="F70" s="266"/>
      <c r="G70" s="266" t="s">
        <v>792</v>
      </c>
      <c r="H70" s="239" t="s">
        <v>676</v>
      </c>
      <c r="I70" s="240" t="s">
        <v>703</v>
      </c>
      <c r="J70" s="241">
        <v>34010000</v>
      </c>
      <c r="K70" s="242">
        <v>51592</v>
      </c>
      <c r="L70" s="240">
        <v>17</v>
      </c>
      <c r="M70" s="241">
        <v>54596724</v>
      </c>
      <c r="N70" s="74"/>
      <c r="O70" s="74"/>
      <c r="P70" s="74">
        <v>1172719</v>
      </c>
      <c r="Q70" s="74">
        <v>1396509</v>
      </c>
      <c r="R70" s="74"/>
      <c r="S70" s="71"/>
      <c r="T70" s="71"/>
      <c r="U70" s="71"/>
      <c r="V70" s="71">
        <v>542391</v>
      </c>
      <c r="W70" s="71">
        <v>1860842</v>
      </c>
      <c r="X70" s="71">
        <v>1840344</v>
      </c>
      <c r="Y70" s="71">
        <v>1774921</v>
      </c>
      <c r="Z70" s="71">
        <v>1491337</v>
      </c>
      <c r="AA70" s="71">
        <v>1268116</v>
      </c>
      <c r="AB70" s="267">
        <f t="shared" si="2"/>
        <v>11347179</v>
      </c>
    </row>
    <row r="71" spans="1:29" s="246" customFormat="1" ht="18" customHeight="1" x14ac:dyDescent="0.3">
      <c r="A71" s="247" t="s">
        <v>571</v>
      </c>
      <c r="B71" s="247" t="s">
        <v>777</v>
      </c>
      <c r="C71" s="247" t="s">
        <v>793</v>
      </c>
      <c r="D71" s="237" t="s">
        <v>431</v>
      </c>
      <c r="E71" s="238">
        <v>2004</v>
      </c>
      <c r="F71" s="266"/>
      <c r="G71" s="266" t="s">
        <v>681</v>
      </c>
      <c r="H71" s="239"/>
      <c r="I71" s="240" t="s">
        <v>703</v>
      </c>
      <c r="J71" s="241">
        <v>12000000</v>
      </c>
      <c r="K71" s="241"/>
      <c r="L71" s="240">
        <v>30</v>
      </c>
      <c r="M71" s="241" t="s">
        <v>678</v>
      </c>
      <c r="N71" s="74"/>
      <c r="O71" s="74"/>
      <c r="P71" s="74"/>
      <c r="Q71" s="74"/>
      <c r="R71" s="74"/>
      <c r="S71" s="71"/>
      <c r="T71" s="71"/>
      <c r="U71" s="71"/>
      <c r="V71" s="71"/>
      <c r="W71" s="71"/>
      <c r="X71" s="71"/>
      <c r="Y71" s="71"/>
      <c r="Z71" s="71"/>
      <c r="AA71" s="71"/>
      <c r="AB71" s="267">
        <f t="shared" si="2"/>
        <v>0</v>
      </c>
      <c r="AC71" s="248"/>
    </row>
    <row r="72" spans="1:29" s="255" customFormat="1" ht="18" customHeight="1" x14ac:dyDescent="0.3">
      <c r="A72" s="247" t="s">
        <v>571</v>
      </c>
      <c r="B72" s="247" t="s">
        <v>777</v>
      </c>
      <c r="C72" s="247" t="s">
        <v>794</v>
      </c>
      <c r="D72" s="237" t="s">
        <v>431</v>
      </c>
      <c r="E72" s="238">
        <v>2005</v>
      </c>
      <c r="F72" s="266"/>
      <c r="G72" s="266" t="s">
        <v>681</v>
      </c>
      <c r="H72" s="239" t="s">
        <v>795</v>
      </c>
      <c r="I72" s="240"/>
      <c r="J72" s="241">
        <v>37300000</v>
      </c>
      <c r="K72" s="242">
        <v>47939</v>
      </c>
      <c r="L72" s="240">
        <v>25</v>
      </c>
      <c r="M72" s="241">
        <v>2175000</v>
      </c>
      <c r="N72" s="74"/>
      <c r="O72" s="74"/>
      <c r="P72" s="74"/>
      <c r="Q72" s="74"/>
      <c r="R72" s="74">
        <v>1717963</v>
      </c>
      <c r="S72" s="71">
        <v>2161325</v>
      </c>
      <c r="T72" s="71"/>
      <c r="U72" s="71"/>
      <c r="V72" s="71">
        <v>520233</v>
      </c>
      <c r="W72" s="71">
        <v>1888702</v>
      </c>
      <c r="X72" s="71">
        <v>2059701</v>
      </c>
      <c r="Y72" s="71">
        <v>2081281</v>
      </c>
      <c r="Z72" s="71">
        <v>2478567</v>
      </c>
      <c r="AA72" s="71">
        <v>2790178</v>
      </c>
      <c r="AB72" s="267">
        <f t="shared" si="2"/>
        <v>15697950</v>
      </c>
      <c r="AC72" s="248"/>
    </row>
    <row r="73" spans="1:29" s="246" customFormat="1" ht="18" customHeight="1" x14ac:dyDescent="0.3">
      <c r="A73" s="247" t="s">
        <v>485</v>
      </c>
      <c r="B73" s="247" t="s">
        <v>777</v>
      </c>
      <c r="C73" s="247" t="s">
        <v>796</v>
      </c>
      <c r="D73" s="237"/>
      <c r="E73" s="238">
        <v>2001</v>
      </c>
      <c r="F73" s="266"/>
      <c r="G73" s="266" t="s">
        <v>876</v>
      </c>
      <c r="H73" s="276" t="s">
        <v>719</v>
      </c>
      <c r="I73" s="240" t="s">
        <v>698</v>
      </c>
      <c r="J73" s="241">
        <v>1487415</v>
      </c>
      <c r="K73" s="242">
        <v>51867</v>
      </c>
      <c r="L73" s="240">
        <v>20</v>
      </c>
      <c r="M73" s="241">
        <v>2500000</v>
      </c>
      <c r="N73" s="74"/>
      <c r="O73" s="74"/>
      <c r="P73" s="74"/>
      <c r="Q73" s="74">
        <v>147840</v>
      </c>
      <c r="R73" s="74">
        <v>145649</v>
      </c>
      <c r="S73" s="71">
        <v>151543</v>
      </c>
      <c r="T73" s="71"/>
      <c r="U73" s="71"/>
      <c r="V73" s="71" t="s">
        <v>435</v>
      </c>
      <c r="W73" s="71" t="s">
        <v>435</v>
      </c>
      <c r="X73" s="71"/>
      <c r="Y73" s="71"/>
      <c r="Z73" s="71"/>
      <c r="AA73" s="71">
        <v>160841</v>
      </c>
      <c r="AB73" s="267">
        <f t="shared" si="2"/>
        <v>605873</v>
      </c>
      <c r="AC73" s="255"/>
    </row>
    <row r="74" spans="1:29" ht="18" customHeight="1" x14ac:dyDescent="0.3">
      <c r="A74" s="247" t="s">
        <v>485</v>
      </c>
      <c r="B74" s="247" t="s">
        <v>777</v>
      </c>
      <c r="C74" s="247" t="s">
        <v>607</v>
      </c>
      <c r="D74" s="237" t="s">
        <v>791</v>
      </c>
      <c r="E74" s="238">
        <v>2003</v>
      </c>
      <c r="F74" s="266"/>
      <c r="G74" s="266" t="s">
        <v>681</v>
      </c>
      <c r="H74" s="239" t="s">
        <v>780</v>
      </c>
      <c r="I74" s="240" t="s">
        <v>698</v>
      </c>
      <c r="J74" s="241">
        <v>2986000</v>
      </c>
      <c r="K74" s="242">
        <v>52597</v>
      </c>
      <c r="L74" s="240">
        <v>40</v>
      </c>
      <c r="M74" s="241">
        <v>4827000</v>
      </c>
      <c r="N74" s="74"/>
      <c r="O74" s="74">
        <v>18010</v>
      </c>
      <c r="P74" s="74">
        <v>162382</v>
      </c>
      <c r="Q74" s="74">
        <v>156367</v>
      </c>
      <c r="R74" s="74">
        <v>177629</v>
      </c>
      <c r="S74" s="71">
        <v>188293</v>
      </c>
      <c r="T74" s="71"/>
      <c r="U74" s="71"/>
      <c r="V74" s="71" t="s">
        <v>435</v>
      </c>
      <c r="W74" s="71" t="s">
        <v>435</v>
      </c>
      <c r="X74" s="71"/>
      <c r="Y74" s="71"/>
      <c r="Z74" s="71"/>
      <c r="AA74" s="71">
        <v>190270</v>
      </c>
      <c r="AB74" s="267">
        <f t="shared" si="2"/>
        <v>892951</v>
      </c>
      <c r="AC74" s="246"/>
    </row>
    <row r="75" spans="1:29" s="255" customFormat="1" ht="18" customHeight="1" x14ac:dyDescent="0.3">
      <c r="A75" s="247" t="s">
        <v>797</v>
      </c>
      <c r="B75" s="247" t="s">
        <v>777</v>
      </c>
      <c r="C75" s="247" t="s">
        <v>798</v>
      </c>
      <c r="D75" s="237" t="s">
        <v>431</v>
      </c>
      <c r="E75" s="238">
        <v>2004</v>
      </c>
      <c r="F75" s="266"/>
      <c r="G75" s="266" t="s">
        <v>799</v>
      </c>
      <c r="H75" s="239" t="s">
        <v>800</v>
      </c>
      <c r="I75" s="240" t="s">
        <v>698</v>
      </c>
      <c r="J75" s="241">
        <v>6590000</v>
      </c>
      <c r="K75" s="242">
        <v>47665</v>
      </c>
      <c r="L75" s="240">
        <v>20</v>
      </c>
      <c r="M75" s="241">
        <v>8881735</v>
      </c>
      <c r="N75" s="74"/>
      <c r="O75" s="74"/>
      <c r="P75" s="74"/>
      <c r="Q75" s="74"/>
      <c r="R75" s="74">
        <v>285766</v>
      </c>
      <c r="S75" s="71"/>
      <c r="T75" s="71"/>
      <c r="U75" s="71"/>
      <c r="V75" s="71">
        <v>106046</v>
      </c>
      <c r="W75" s="71">
        <v>392407</v>
      </c>
      <c r="X75" s="71">
        <v>399296</v>
      </c>
      <c r="Y75" s="71">
        <v>403425</v>
      </c>
      <c r="Z75" s="71">
        <v>395267</v>
      </c>
      <c r="AA75" s="71">
        <v>440222</v>
      </c>
      <c r="AB75" s="267">
        <f t="shared" si="2"/>
        <v>2422429</v>
      </c>
      <c r="AC75" s="248"/>
    </row>
    <row r="76" spans="1:29" ht="18" customHeight="1" x14ac:dyDescent="0.3">
      <c r="A76" s="256" t="s">
        <v>797</v>
      </c>
      <c r="B76" s="256" t="s">
        <v>777</v>
      </c>
      <c r="C76" s="247" t="s">
        <v>801</v>
      </c>
      <c r="D76" s="257"/>
      <c r="E76" s="258">
        <v>2009</v>
      </c>
      <c r="F76" s="259"/>
      <c r="G76" s="259"/>
      <c r="H76" s="260" t="s">
        <v>676</v>
      </c>
      <c r="I76" s="262"/>
      <c r="J76" s="261"/>
      <c r="K76" s="242">
        <v>54879</v>
      </c>
      <c r="L76" s="262"/>
      <c r="M76" s="261"/>
      <c r="N76" s="271"/>
      <c r="O76" s="271"/>
      <c r="P76" s="271"/>
      <c r="Q76" s="271"/>
      <c r="R76" s="271"/>
      <c r="S76" s="73"/>
      <c r="T76" s="73"/>
      <c r="U76" s="73"/>
      <c r="V76" s="73">
        <v>71</v>
      </c>
      <c r="W76" s="73">
        <v>82750</v>
      </c>
      <c r="X76" s="73">
        <v>87625</v>
      </c>
      <c r="Y76" s="73">
        <v>88882</v>
      </c>
      <c r="Z76" s="73">
        <v>88361</v>
      </c>
      <c r="AA76" s="73">
        <v>100280</v>
      </c>
      <c r="AB76" s="267">
        <f t="shared" si="2"/>
        <v>447969</v>
      </c>
    </row>
    <row r="77" spans="1:29" ht="18" customHeight="1" x14ac:dyDescent="0.3">
      <c r="A77" s="247" t="s">
        <v>740</v>
      </c>
      <c r="B77" s="247" t="s">
        <v>777</v>
      </c>
      <c r="C77" s="247" t="s">
        <v>802</v>
      </c>
      <c r="E77" s="238">
        <v>2004</v>
      </c>
      <c r="F77" s="266"/>
      <c r="G77" s="266" t="s">
        <v>877</v>
      </c>
      <c r="H77" s="239" t="s">
        <v>803</v>
      </c>
      <c r="I77" s="240" t="s">
        <v>703</v>
      </c>
      <c r="J77" s="241">
        <v>1430000</v>
      </c>
      <c r="K77" s="242">
        <v>54058</v>
      </c>
      <c r="L77" s="240">
        <v>40</v>
      </c>
      <c r="M77" s="241" t="s">
        <v>678</v>
      </c>
      <c r="N77" s="74"/>
      <c r="O77" s="74"/>
      <c r="P77" s="74"/>
      <c r="Q77" s="74"/>
      <c r="R77" s="74"/>
      <c r="S77" s="71"/>
      <c r="T77" s="71"/>
      <c r="U77" s="71"/>
      <c r="V77" s="71" t="s">
        <v>435</v>
      </c>
      <c r="W77" s="71">
        <v>5601</v>
      </c>
      <c r="X77" s="71">
        <v>11208</v>
      </c>
      <c r="Y77" s="71">
        <v>8702</v>
      </c>
      <c r="Z77" s="71">
        <v>6380</v>
      </c>
      <c r="AA77" s="71">
        <v>7864</v>
      </c>
      <c r="AB77" s="267">
        <f t="shared" si="2"/>
        <v>39755</v>
      </c>
    </row>
    <row r="78" spans="1:29" ht="18" customHeight="1" x14ac:dyDescent="0.3">
      <c r="A78" s="247" t="s">
        <v>740</v>
      </c>
      <c r="B78" s="247" t="s">
        <v>777</v>
      </c>
      <c r="C78" s="247" t="s">
        <v>804</v>
      </c>
      <c r="E78" s="238">
        <v>2004</v>
      </c>
      <c r="F78" s="266"/>
      <c r="G78" s="266" t="s">
        <v>878</v>
      </c>
      <c r="H78" s="239" t="s">
        <v>805</v>
      </c>
      <c r="I78" s="240" t="s">
        <v>698</v>
      </c>
      <c r="J78" s="241">
        <v>1367500</v>
      </c>
      <c r="K78" s="242">
        <v>49675</v>
      </c>
      <c r="L78" s="240">
        <v>30</v>
      </c>
      <c r="M78" s="241">
        <v>1260000</v>
      </c>
      <c r="N78" s="74"/>
      <c r="O78" s="74"/>
      <c r="P78" s="74"/>
      <c r="Q78" s="74">
        <v>9492</v>
      </c>
      <c r="R78" s="74">
        <v>23779</v>
      </c>
      <c r="S78" s="71">
        <v>23008</v>
      </c>
      <c r="T78" s="74">
        <v>28547</v>
      </c>
      <c r="U78" s="74"/>
      <c r="V78" s="74" t="s">
        <v>435</v>
      </c>
      <c r="W78" s="74" t="s">
        <v>435</v>
      </c>
      <c r="X78" s="74">
        <v>29922</v>
      </c>
      <c r="Y78" s="74">
        <v>36288</v>
      </c>
      <c r="Z78" s="74">
        <v>37190</v>
      </c>
      <c r="AA78" s="74">
        <v>44230</v>
      </c>
      <c r="AB78" s="267">
        <f t="shared" si="2"/>
        <v>232456</v>
      </c>
    </row>
    <row r="79" spans="1:29" ht="18" customHeight="1" x14ac:dyDescent="0.3">
      <c r="A79" s="247" t="s">
        <v>740</v>
      </c>
      <c r="B79" s="247" t="s">
        <v>777</v>
      </c>
      <c r="C79" s="247" t="s">
        <v>806</v>
      </c>
      <c r="E79" s="238">
        <v>2007</v>
      </c>
      <c r="F79" s="266"/>
      <c r="G79" s="266" t="s">
        <v>879</v>
      </c>
      <c r="H79" s="239" t="s">
        <v>780</v>
      </c>
      <c r="J79" s="241">
        <v>2500000</v>
      </c>
      <c r="K79" s="242">
        <v>53783</v>
      </c>
      <c r="L79" s="240">
        <v>20</v>
      </c>
      <c r="M79" s="241">
        <v>4900000</v>
      </c>
      <c r="N79" s="74"/>
      <c r="O79" s="74"/>
      <c r="P79" s="74"/>
      <c r="Q79" s="74"/>
      <c r="R79" s="74"/>
      <c r="S79" s="71"/>
      <c r="T79" s="74"/>
      <c r="U79" s="74"/>
      <c r="V79" s="73" t="s">
        <v>435</v>
      </c>
      <c r="W79" s="73" t="s">
        <v>435</v>
      </c>
      <c r="X79" s="73"/>
      <c r="Y79" s="73"/>
      <c r="Z79" s="73"/>
      <c r="AA79" s="73">
        <v>26513</v>
      </c>
      <c r="AB79" s="267">
        <f t="shared" si="2"/>
        <v>26513</v>
      </c>
    </row>
    <row r="80" spans="1:29" ht="18" customHeight="1" x14ac:dyDescent="0.3">
      <c r="A80" s="247" t="s">
        <v>807</v>
      </c>
      <c r="B80" s="247" t="s">
        <v>777</v>
      </c>
      <c r="C80" s="247" t="s">
        <v>808</v>
      </c>
      <c r="D80" s="237" t="s">
        <v>431</v>
      </c>
      <c r="E80" s="238">
        <v>2000</v>
      </c>
      <c r="F80" s="266"/>
      <c r="G80" s="266" t="s">
        <v>864</v>
      </c>
      <c r="H80" s="239" t="s">
        <v>676</v>
      </c>
      <c r="I80" s="240" t="s">
        <v>703</v>
      </c>
      <c r="J80" s="241">
        <v>4574762</v>
      </c>
      <c r="K80" s="242">
        <v>42185</v>
      </c>
      <c r="L80" s="240">
        <v>20</v>
      </c>
      <c r="M80" s="241">
        <v>8000000</v>
      </c>
      <c r="N80" s="74">
        <v>354031</v>
      </c>
      <c r="O80" s="74">
        <v>383713</v>
      </c>
      <c r="P80" s="74">
        <v>410467</v>
      </c>
      <c r="Q80" s="74"/>
      <c r="R80" s="74"/>
      <c r="S80" s="71"/>
      <c r="T80" s="71"/>
      <c r="U80" s="71"/>
      <c r="V80" s="71">
        <v>101331</v>
      </c>
      <c r="W80" s="71">
        <v>405486</v>
      </c>
      <c r="X80" s="71">
        <v>377165</v>
      </c>
      <c r="Y80" s="71">
        <v>417358</v>
      </c>
      <c r="Z80" s="71">
        <v>400585</v>
      </c>
      <c r="AA80" s="71">
        <v>405309</v>
      </c>
      <c r="AB80" s="267">
        <f t="shared" si="2"/>
        <v>3255445</v>
      </c>
    </row>
    <row r="81" spans="1:30" s="255" customFormat="1" ht="18" customHeight="1" x14ac:dyDescent="0.3">
      <c r="A81" s="247" t="s">
        <v>807</v>
      </c>
      <c r="B81" s="247" t="s">
        <v>777</v>
      </c>
      <c r="C81" s="247" t="s">
        <v>809</v>
      </c>
      <c r="D81" s="237" t="s">
        <v>431</v>
      </c>
      <c r="E81" s="238">
        <v>1999</v>
      </c>
      <c r="F81" s="266"/>
      <c r="G81" s="266" t="s">
        <v>864</v>
      </c>
      <c r="H81" s="239" t="s">
        <v>676</v>
      </c>
      <c r="I81" s="240" t="s">
        <v>698</v>
      </c>
      <c r="J81" s="241">
        <v>12764073</v>
      </c>
      <c r="K81" s="242">
        <v>51318</v>
      </c>
      <c r="L81" s="240">
        <v>11.5</v>
      </c>
      <c r="M81" s="241">
        <v>30211614</v>
      </c>
      <c r="N81" s="74">
        <v>2174261</v>
      </c>
      <c r="O81" s="74">
        <v>2529428</v>
      </c>
      <c r="P81" s="74">
        <v>2809441</v>
      </c>
      <c r="Q81" s="74">
        <v>3045496</v>
      </c>
      <c r="R81" s="74">
        <v>3120016</v>
      </c>
      <c r="S81" s="71">
        <v>3252351.82</v>
      </c>
      <c r="T81" s="71"/>
      <c r="U81" s="71"/>
      <c r="V81" s="71">
        <v>908544</v>
      </c>
      <c r="W81" s="71">
        <v>3150842</v>
      </c>
      <c r="X81" s="71">
        <v>3089244</v>
      </c>
      <c r="Y81" s="71">
        <v>2877081</v>
      </c>
      <c r="Z81" s="71">
        <v>2867193</v>
      </c>
      <c r="AA81" s="71">
        <v>3251125</v>
      </c>
      <c r="AB81" s="267">
        <f t="shared" si="2"/>
        <v>33075022.82</v>
      </c>
      <c r="AC81" s="248"/>
    </row>
    <row r="82" spans="1:30" s="255" customFormat="1" ht="18" customHeight="1" x14ac:dyDescent="0.3">
      <c r="A82" s="247" t="s">
        <v>557</v>
      </c>
      <c r="B82" s="247" t="s">
        <v>777</v>
      </c>
      <c r="C82" s="247" t="s">
        <v>810</v>
      </c>
      <c r="D82" s="237"/>
      <c r="E82" s="238">
        <v>2003</v>
      </c>
      <c r="F82" s="266"/>
      <c r="G82" s="266" t="s">
        <v>880</v>
      </c>
      <c r="H82" s="239" t="s">
        <v>676</v>
      </c>
      <c r="I82" s="240" t="s">
        <v>698</v>
      </c>
      <c r="J82" s="241">
        <v>620000</v>
      </c>
      <c r="K82" s="242">
        <v>52688</v>
      </c>
      <c r="L82" s="240">
        <v>25</v>
      </c>
      <c r="M82" s="241">
        <v>993000</v>
      </c>
      <c r="N82" s="74"/>
      <c r="O82" s="74"/>
      <c r="P82" s="74">
        <v>26613.119999999999</v>
      </c>
      <c r="Q82" s="74">
        <v>29444</v>
      </c>
      <c r="R82" s="74">
        <v>27245</v>
      </c>
      <c r="S82" s="71">
        <v>28433</v>
      </c>
      <c r="T82" s="71"/>
      <c r="U82" s="71"/>
      <c r="V82" s="71" t="s">
        <v>435</v>
      </c>
      <c r="W82" s="71" t="s">
        <v>435</v>
      </c>
      <c r="X82" s="71"/>
      <c r="Y82" s="71"/>
      <c r="Z82" s="71"/>
      <c r="AA82" s="71">
        <v>32160</v>
      </c>
      <c r="AB82" s="267">
        <f t="shared" si="2"/>
        <v>143895.12</v>
      </c>
      <c r="AC82" s="248"/>
    </row>
    <row r="83" spans="1:30" s="255" customFormat="1" ht="18" customHeight="1" x14ac:dyDescent="0.3">
      <c r="A83" s="247" t="s">
        <v>742</v>
      </c>
      <c r="B83" s="247" t="s">
        <v>777</v>
      </c>
      <c r="C83" s="247" t="s">
        <v>811</v>
      </c>
      <c r="D83" s="237" t="s">
        <v>431</v>
      </c>
      <c r="E83" s="238">
        <v>2002</v>
      </c>
      <c r="F83" s="266"/>
      <c r="G83" s="266" t="s">
        <v>812</v>
      </c>
      <c r="H83" s="239" t="s">
        <v>676</v>
      </c>
      <c r="I83" s="240" t="s">
        <v>703</v>
      </c>
      <c r="J83" s="241">
        <v>4900000</v>
      </c>
      <c r="K83" s="242">
        <v>52322</v>
      </c>
      <c r="L83" s="240">
        <v>23</v>
      </c>
      <c r="M83" s="241">
        <v>12000000</v>
      </c>
      <c r="N83" s="74"/>
      <c r="O83" s="74">
        <v>187347</v>
      </c>
      <c r="P83" s="74">
        <v>432884</v>
      </c>
      <c r="Q83" s="74">
        <v>707535</v>
      </c>
      <c r="R83" s="74"/>
      <c r="S83" s="71"/>
      <c r="T83" s="71"/>
      <c r="U83" s="71"/>
      <c r="V83" s="71">
        <v>223419</v>
      </c>
      <c r="W83" s="71">
        <v>730802</v>
      </c>
      <c r="X83" s="71">
        <v>710136</v>
      </c>
      <c r="Y83" s="71">
        <v>726489</v>
      </c>
      <c r="Z83" s="71">
        <v>658499</v>
      </c>
      <c r="AA83" s="71">
        <v>715357</v>
      </c>
      <c r="AB83" s="267">
        <f t="shared" si="2"/>
        <v>5092468</v>
      </c>
    </row>
    <row r="84" spans="1:30" s="246" customFormat="1" ht="18" customHeight="1" x14ac:dyDescent="0.3">
      <c r="A84" s="247" t="s">
        <v>441</v>
      </c>
      <c r="B84" s="247" t="s">
        <v>777</v>
      </c>
      <c r="C84" s="247" t="s">
        <v>813</v>
      </c>
      <c r="D84" s="237"/>
      <c r="E84" s="238">
        <v>2002</v>
      </c>
      <c r="F84" s="266"/>
      <c r="G84" s="266" t="s">
        <v>881</v>
      </c>
      <c r="H84" s="260" t="s">
        <v>676</v>
      </c>
      <c r="I84" s="240" t="s">
        <v>698</v>
      </c>
      <c r="J84" s="241">
        <v>1550000</v>
      </c>
      <c r="K84" s="242">
        <v>52597</v>
      </c>
      <c r="L84" s="240">
        <v>30</v>
      </c>
      <c r="M84" s="241">
        <v>3461395</v>
      </c>
      <c r="N84" s="74"/>
      <c r="O84" s="74"/>
      <c r="P84" s="74"/>
      <c r="Q84" s="74"/>
      <c r="R84" s="74"/>
      <c r="S84" s="71"/>
      <c r="T84" s="71"/>
      <c r="U84" s="71"/>
      <c r="V84" s="71">
        <v>12204</v>
      </c>
      <c r="W84" s="71" t="s">
        <v>435</v>
      </c>
      <c r="X84" s="71">
        <v>46162</v>
      </c>
      <c r="Y84" s="71">
        <v>50129</v>
      </c>
      <c r="Z84" s="71">
        <v>45327</v>
      </c>
      <c r="AA84" s="71">
        <v>39176</v>
      </c>
      <c r="AB84" s="267">
        <f t="shared" si="2"/>
        <v>192998</v>
      </c>
      <c r="AC84" s="248"/>
    </row>
    <row r="85" spans="1:30" s="246" customFormat="1" ht="18" customHeight="1" x14ac:dyDescent="0.3">
      <c r="A85" s="247" t="s">
        <v>555</v>
      </c>
      <c r="B85" s="247" t="s">
        <v>777</v>
      </c>
      <c r="C85" s="247" t="s">
        <v>814</v>
      </c>
      <c r="D85" s="237" t="s">
        <v>431</v>
      </c>
      <c r="E85" s="238">
        <v>2004</v>
      </c>
      <c r="F85" s="266">
        <v>40210</v>
      </c>
      <c r="G85" s="266" t="s">
        <v>681</v>
      </c>
      <c r="H85" s="239" t="s">
        <v>676</v>
      </c>
      <c r="I85" s="240" t="s">
        <v>703</v>
      </c>
      <c r="J85" s="241">
        <v>6958609</v>
      </c>
      <c r="K85" s="241"/>
      <c r="L85" s="240">
        <v>26</v>
      </c>
      <c r="M85" s="241">
        <v>19500000</v>
      </c>
      <c r="N85" s="74"/>
      <c r="O85" s="74"/>
      <c r="P85" s="74"/>
      <c r="Q85" s="74">
        <v>0</v>
      </c>
      <c r="R85" s="74">
        <v>278062</v>
      </c>
      <c r="S85" s="71"/>
      <c r="T85" s="71"/>
      <c r="U85" s="71">
        <v>313959</v>
      </c>
      <c r="V85" s="71"/>
      <c r="W85" s="71"/>
      <c r="X85" s="71"/>
      <c r="Y85" s="71"/>
      <c r="Z85" s="71"/>
      <c r="AA85" s="71"/>
      <c r="AB85" s="267">
        <f t="shared" si="2"/>
        <v>592021</v>
      </c>
      <c r="AC85" s="248"/>
    </row>
    <row r="86" spans="1:30" s="246" customFormat="1" ht="18" customHeight="1" x14ac:dyDescent="0.3">
      <c r="A86" s="247" t="s">
        <v>555</v>
      </c>
      <c r="B86" s="247" t="s">
        <v>777</v>
      </c>
      <c r="C86" s="247" t="s">
        <v>815</v>
      </c>
      <c r="D86" s="237"/>
      <c r="E86" s="238">
        <v>2004</v>
      </c>
      <c r="F86" s="248"/>
      <c r="G86" s="266" t="s">
        <v>681</v>
      </c>
      <c r="H86" s="239" t="s">
        <v>676</v>
      </c>
      <c r="I86" s="240" t="s">
        <v>703</v>
      </c>
      <c r="J86" s="241">
        <v>16300000</v>
      </c>
      <c r="K86" s="241"/>
      <c r="L86" s="240">
        <v>25</v>
      </c>
      <c r="M86" s="241">
        <v>30900000</v>
      </c>
      <c r="N86" s="74"/>
      <c r="O86" s="74"/>
      <c r="P86" s="74"/>
      <c r="Q86" s="74">
        <v>983485</v>
      </c>
      <c r="R86" s="74">
        <v>1187732</v>
      </c>
      <c r="S86" s="71"/>
      <c r="T86" s="71"/>
      <c r="U86" s="71"/>
      <c r="V86" s="71"/>
      <c r="W86" s="71"/>
      <c r="X86" s="71"/>
      <c r="Y86" s="71"/>
      <c r="Z86" s="71"/>
      <c r="AA86" s="71"/>
      <c r="AB86" s="267">
        <f t="shared" si="2"/>
        <v>2171217</v>
      </c>
      <c r="AC86" s="248"/>
    </row>
    <row r="87" spans="1:30" ht="18" customHeight="1" x14ac:dyDescent="0.3">
      <c r="A87" s="247" t="s">
        <v>439</v>
      </c>
      <c r="B87" s="247" t="s">
        <v>777</v>
      </c>
      <c r="C87" s="247" t="s">
        <v>816</v>
      </c>
      <c r="D87" s="237" t="s">
        <v>431</v>
      </c>
      <c r="E87" s="238">
        <v>2004</v>
      </c>
      <c r="F87" s="266"/>
      <c r="G87" s="266" t="s">
        <v>817</v>
      </c>
      <c r="H87" s="239" t="s">
        <v>705</v>
      </c>
      <c r="I87" s="240" t="s">
        <v>703</v>
      </c>
      <c r="J87" s="241">
        <v>4400000</v>
      </c>
      <c r="K87" s="242">
        <v>52779</v>
      </c>
      <c r="L87" s="240">
        <v>23</v>
      </c>
      <c r="M87" s="241">
        <v>10000000</v>
      </c>
      <c r="N87" s="74"/>
      <c r="O87" s="74"/>
      <c r="P87" s="74"/>
      <c r="Q87" s="74">
        <v>206797</v>
      </c>
      <c r="R87" s="74">
        <v>336849</v>
      </c>
      <c r="S87" s="71"/>
      <c r="T87" s="71"/>
      <c r="U87" s="71"/>
      <c r="V87" s="71">
        <v>76748</v>
      </c>
      <c r="W87" s="71">
        <v>322389</v>
      </c>
      <c r="X87" s="71">
        <v>347460</v>
      </c>
      <c r="Y87" s="71">
        <v>310641</v>
      </c>
      <c r="Z87" s="71">
        <v>284606</v>
      </c>
      <c r="AA87" s="71">
        <v>295975</v>
      </c>
      <c r="AB87" s="267">
        <f t="shared" si="2"/>
        <v>2181465</v>
      </c>
    </row>
    <row r="88" spans="1:30" s="255" customFormat="1" ht="18" customHeight="1" x14ac:dyDescent="0.3">
      <c r="A88" s="247" t="s">
        <v>588</v>
      </c>
      <c r="B88" s="247" t="s">
        <v>777</v>
      </c>
      <c r="C88" s="247" t="s">
        <v>818</v>
      </c>
      <c r="D88" s="237" t="s">
        <v>431</v>
      </c>
      <c r="E88" s="238">
        <v>2002</v>
      </c>
      <c r="F88" s="266"/>
      <c r="G88" s="266"/>
      <c r="H88" s="260" t="s">
        <v>719</v>
      </c>
      <c r="I88" s="240" t="s">
        <v>698</v>
      </c>
      <c r="J88" s="241">
        <v>901630</v>
      </c>
      <c r="K88" s="242">
        <v>52140</v>
      </c>
      <c r="L88" s="240">
        <v>22</v>
      </c>
      <c r="M88" s="241">
        <v>2354600</v>
      </c>
      <c r="N88" s="74">
        <v>18170.759999999998</v>
      </c>
      <c r="O88" s="74"/>
      <c r="P88" s="74"/>
      <c r="Q88" s="74"/>
      <c r="R88" s="74"/>
      <c r="S88" s="71"/>
      <c r="T88" s="71"/>
      <c r="U88" s="71"/>
      <c r="V88" s="71">
        <v>18517</v>
      </c>
      <c r="W88" s="71">
        <v>71710</v>
      </c>
      <c r="X88" s="71">
        <v>68511</v>
      </c>
      <c r="Y88" s="71">
        <v>66424</v>
      </c>
      <c r="Z88" s="71">
        <v>65632</v>
      </c>
      <c r="AA88" s="71">
        <v>68428</v>
      </c>
      <c r="AB88" s="267">
        <f t="shared" si="2"/>
        <v>377392.76</v>
      </c>
    </row>
    <row r="89" spans="1:30" ht="18" customHeight="1" x14ac:dyDescent="0.3">
      <c r="A89" s="247" t="s">
        <v>819</v>
      </c>
      <c r="B89" s="247" t="s">
        <v>777</v>
      </c>
      <c r="C89" s="247" t="s">
        <v>820</v>
      </c>
      <c r="D89" s="237" t="s">
        <v>431</v>
      </c>
      <c r="E89" s="238">
        <v>2001</v>
      </c>
      <c r="F89" s="266"/>
      <c r="G89" s="266" t="s">
        <v>812</v>
      </c>
      <c r="H89" s="239" t="s">
        <v>757</v>
      </c>
      <c r="I89" s="240" t="s">
        <v>703</v>
      </c>
      <c r="J89" s="241">
        <v>520000</v>
      </c>
      <c r="K89" s="242">
        <v>52140</v>
      </c>
      <c r="L89" s="240">
        <v>20</v>
      </c>
      <c r="M89" s="241">
        <v>865000</v>
      </c>
      <c r="N89" s="74">
        <v>2651</v>
      </c>
      <c r="O89" s="74">
        <v>15975</v>
      </c>
      <c r="P89" s="74"/>
      <c r="Q89" s="74"/>
      <c r="R89" s="74"/>
      <c r="S89" s="71"/>
      <c r="T89" s="71"/>
      <c r="U89" s="71"/>
      <c r="V89" s="71">
        <v>4239</v>
      </c>
      <c r="W89" s="71">
        <v>18874</v>
      </c>
      <c r="X89" s="71">
        <v>24086</v>
      </c>
      <c r="Y89" s="71"/>
      <c r="Z89" s="71">
        <v>23195</v>
      </c>
      <c r="AA89" s="71">
        <v>725903</v>
      </c>
      <c r="AB89" s="267">
        <f t="shared" si="2"/>
        <v>814923</v>
      </c>
    </row>
    <row r="90" spans="1:30" s="255" customFormat="1" ht="18" customHeight="1" x14ac:dyDescent="0.3">
      <c r="A90" s="256" t="s">
        <v>424</v>
      </c>
      <c r="B90" s="256" t="s">
        <v>424</v>
      </c>
      <c r="C90" s="247" t="s">
        <v>821</v>
      </c>
      <c r="D90" s="257" t="s">
        <v>684</v>
      </c>
      <c r="E90" s="258">
        <v>2009</v>
      </c>
      <c r="F90" s="259"/>
      <c r="G90" s="259" t="s">
        <v>882</v>
      </c>
      <c r="H90" s="260" t="s">
        <v>676</v>
      </c>
      <c r="I90" s="262"/>
      <c r="J90" s="261">
        <v>1900000</v>
      </c>
      <c r="K90" s="261"/>
      <c r="L90" s="262">
        <v>40</v>
      </c>
      <c r="M90" s="261">
        <v>3460000</v>
      </c>
      <c r="N90" s="271"/>
      <c r="O90" s="271"/>
      <c r="P90" s="271"/>
      <c r="Q90" s="271"/>
      <c r="R90" s="271"/>
      <c r="S90" s="73"/>
      <c r="T90" s="73"/>
      <c r="U90" s="73"/>
      <c r="V90" s="73">
        <v>5415</v>
      </c>
      <c r="W90" s="73">
        <v>67941</v>
      </c>
      <c r="X90" s="73">
        <v>105083</v>
      </c>
      <c r="Y90" s="73">
        <v>88401</v>
      </c>
      <c r="Z90" s="73">
        <v>78837</v>
      </c>
      <c r="AA90" s="73">
        <v>75487</v>
      </c>
      <c r="AB90" s="267">
        <f t="shared" si="2"/>
        <v>421164</v>
      </c>
      <c r="AC90" s="246"/>
    </row>
    <row r="91" spans="1:30" s="255" customFormat="1" ht="18" customHeight="1" x14ac:dyDescent="0.3">
      <c r="A91" s="246" t="s">
        <v>424</v>
      </c>
      <c r="B91" s="246" t="s">
        <v>424</v>
      </c>
      <c r="C91" s="250" t="s">
        <v>822</v>
      </c>
      <c r="D91" s="251" t="s">
        <v>684</v>
      </c>
      <c r="E91" s="251">
        <v>2016</v>
      </c>
      <c r="F91" s="246"/>
      <c r="G91" s="246" t="s">
        <v>880</v>
      </c>
      <c r="H91" s="252" t="s">
        <v>682</v>
      </c>
      <c r="I91" s="68"/>
      <c r="J91" s="246"/>
      <c r="K91" s="253">
        <v>57071</v>
      </c>
      <c r="L91" s="246">
        <v>40</v>
      </c>
      <c r="M91" s="254"/>
      <c r="N91" s="72"/>
      <c r="O91" s="72"/>
      <c r="P91" s="72"/>
      <c r="Q91" s="72"/>
      <c r="R91" s="72"/>
      <c r="S91" s="72"/>
      <c r="T91" s="72"/>
      <c r="U91" s="72"/>
      <c r="V91" s="72"/>
      <c r="W91" s="72"/>
      <c r="X91" s="72"/>
      <c r="Y91" s="72"/>
      <c r="Z91" s="72"/>
      <c r="AA91" s="72"/>
      <c r="AB91" s="267">
        <f t="shared" si="2"/>
        <v>0</v>
      </c>
      <c r="AC91" s="248"/>
    </row>
    <row r="92" spans="1:30" s="246" customFormat="1" ht="18" customHeight="1" x14ac:dyDescent="0.3">
      <c r="A92" s="246" t="s">
        <v>424</v>
      </c>
      <c r="B92" s="246" t="s">
        <v>424</v>
      </c>
      <c r="C92" s="250" t="s">
        <v>824</v>
      </c>
      <c r="D92" s="251" t="s">
        <v>684</v>
      </c>
      <c r="E92" s="251">
        <v>2013</v>
      </c>
      <c r="G92" s="246" t="s">
        <v>825</v>
      </c>
      <c r="H92" s="252" t="s">
        <v>682</v>
      </c>
      <c r="I92" s="68"/>
      <c r="K92" s="253">
        <v>56250</v>
      </c>
      <c r="L92" s="246">
        <v>41</v>
      </c>
      <c r="M92" s="254"/>
      <c r="N92" s="72"/>
      <c r="O92" s="72"/>
      <c r="P92" s="72"/>
      <c r="Q92" s="72"/>
      <c r="R92" s="72"/>
      <c r="S92" s="72"/>
      <c r="T92" s="72"/>
      <c r="U92" s="72"/>
      <c r="V92" s="72"/>
      <c r="W92" s="72"/>
      <c r="X92" s="72"/>
      <c r="Y92" s="72"/>
      <c r="Z92" s="72"/>
      <c r="AA92" s="72">
        <v>57070</v>
      </c>
      <c r="AB92" s="267">
        <f t="shared" si="2"/>
        <v>57070</v>
      </c>
      <c r="AC92" s="248"/>
      <c r="AD92" s="248"/>
    </row>
    <row r="93" spans="1:30" ht="18" customHeight="1" x14ac:dyDescent="0.3">
      <c r="A93" s="256" t="s">
        <v>424</v>
      </c>
      <c r="B93" s="256" t="s">
        <v>424</v>
      </c>
      <c r="C93" s="236" t="s">
        <v>823</v>
      </c>
      <c r="D93" s="237" t="s">
        <v>684</v>
      </c>
      <c r="E93" s="238">
        <v>2012</v>
      </c>
      <c r="F93" s="237"/>
      <c r="G93" s="246" t="s">
        <v>880</v>
      </c>
      <c r="H93" s="260" t="s">
        <v>682</v>
      </c>
      <c r="K93" s="242">
        <v>55701</v>
      </c>
      <c r="N93" s="277"/>
      <c r="O93" s="277"/>
      <c r="P93" s="277"/>
      <c r="Q93" s="277"/>
      <c r="R93" s="277"/>
      <c r="S93" s="71"/>
      <c r="T93" s="71"/>
      <c r="U93" s="71"/>
      <c r="V93" s="71"/>
      <c r="W93" s="71"/>
      <c r="X93" s="71"/>
      <c r="Y93" s="71"/>
      <c r="Z93" s="71"/>
      <c r="AA93" s="71">
        <v>42346</v>
      </c>
      <c r="AB93" s="267">
        <f t="shared" si="2"/>
        <v>42346</v>
      </c>
      <c r="AC93" s="255"/>
      <c r="AD93" s="246"/>
    </row>
    <row r="94" spans="1:30" ht="18" customHeight="1" x14ac:dyDescent="0.3">
      <c r="A94" s="256" t="s">
        <v>424</v>
      </c>
      <c r="B94" s="256" t="s">
        <v>424</v>
      </c>
      <c r="C94" s="247" t="s">
        <v>826</v>
      </c>
      <c r="D94" s="257" t="s">
        <v>684</v>
      </c>
      <c r="E94" s="258">
        <v>2006</v>
      </c>
      <c r="F94" s="255"/>
      <c r="G94" s="255" t="s">
        <v>883</v>
      </c>
      <c r="H94" s="262" t="s">
        <v>676</v>
      </c>
      <c r="I94" s="262"/>
      <c r="J94" s="261">
        <v>991600</v>
      </c>
      <c r="K94" s="242">
        <v>48214</v>
      </c>
      <c r="L94" s="262">
        <v>30</v>
      </c>
      <c r="M94" s="261">
        <v>2670000</v>
      </c>
      <c r="N94" s="271"/>
      <c r="O94" s="271"/>
      <c r="P94" s="271"/>
      <c r="Q94" s="271"/>
      <c r="R94" s="271"/>
      <c r="S94" s="73">
        <v>53587.68</v>
      </c>
      <c r="T94" s="73"/>
      <c r="U94" s="73"/>
      <c r="V94" s="73" t="s">
        <v>435</v>
      </c>
      <c r="W94" s="73" t="s">
        <v>435</v>
      </c>
      <c r="X94" s="73"/>
      <c r="Y94" s="73"/>
      <c r="Z94" s="73"/>
      <c r="AA94" s="73">
        <v>37844</v>
      </c>
      <c r="AB94" s="267">
        <f t="shared" si="2"/>
        <v>91431.679999999993</v>
      </c>
    </row>
    <row r="95" spans="1:30" ht="18" customHeight="1" x14ac:dyDescent="0.3">
      <c r="A95" s="247" t="s">
        <v>424</v>
      </c>
      <c r="B95" s="247" t="s">
        <v>424</v>
      </c>
      <c r="C95" s="247" t="s">
        <v>827</v>
      </c>
      <c r="D95" s="237" t="s">
        <v>431</v>
      </c>
      <c r="E95" s="238">
        <v>2007</v>
      </c>
      <c r="F95" s="266"/>
      <c r="G95" s="266" t="s">
        <v>884</v>
      </c>
      <c r="H95" s="239" t="s">
        <v>676</v>
      </c>
      <c r="J95" s="241">
        <v>1000000</v>
      </c>
      <c r="K95" s="248"/>
      <c r="L95" s="240">
        <v>19</v>
      </c>
      <c r="M95" s="241">
        <v>1448400</v>
      </c>
      <c r="N95" s="74"/>
      <c r="O95" s="74"/>
      <c r="P95" s="74"/>
      <c r="Q95" s="74"/>
      <c r="R95" s="74"/>
      <c r="S95" s="71"/>
      <c r="T95" s="71"/>
      <c r="U95" s="71"/>
      <c r="V95" s="71"/>
      <c r="W95" s="71"/>
      <c r="X95" s="71"/>
      <c r="Y95" s="71"/>
      <c r="Z95" s="71"/>
      <c r="AA95" s="71"/>
      <c r="AB95" s="267">
        <f t="shared" si="2"/>
        <v>0</v>
      </c>
    </row>
    <row r="96" spans="1:30" ht="18" customHeight="1" x14ac:dyDescent="0.3">
      <c r="A96" s="256" t="s">
        <v>424</v>
      </c>
      <c r="B96" s="256" t="s">
        <v>424</v>
      </c>
      <c r="C96" s="247" t="s">
        <v>828</v>
      </c>
      <c r="D96" s="237" t="s">
        <v>791</v>
      </c>
      <c r="E96" s="238">
        <v>2009</v>
      </c>
      <c r="G96" s="266" t="s">
        <v>884</v>
      </c>
      <c r="H96" s="239" t="s">
        <v>676</v>
      </c>
      <c r="J96" s="241">
        <v>40000000</v>
      </c>
      <c r="L96" s="240">
        <v>40</v>
      </c>
      <c r="M96" s="241">
        <v>19950000</v>
      </c>
      <c r="N96" s="74"/>
      <c r="O96" s="74"/>
      <c r="P96" s="74"/>
      <c r="Q96" s="74"/>
      <c r="R96" s="74"/>
      <c r="S96" s="71"/>
      <c r="T96" s="71"/>
      <c r="U96" s="71"/>
      <c r="V96" s="71"/>
      <c r="W96" s="71"/>
      <c r="X96" s="71"/>
      <c r="Y96" s="71"/>
      <c r="Z96" s="71"/>
      <c r="AA96" s="71"/>
      <c r="AB96" s="267">
        <f t="shared" si="2"/>
        <v>0</v>
      </c>
    </row>
    <row r="97" spans="1:29" s="255" customFormat="1" ht="18" customHeight="1" x14ac:dyDescent="0.3">
      <c r="A97" s="247" t="s">
        <v>424</v>
      </c>
      <c r="B97" s="247" t="s">
        <v>424</v>
      </c>
      <c r="C97" s="247" t="s">
        <v>829</v>
      </c>
      <c r="D97" s="237" t="s">
        <v>431</v>
      </c>
      <c r="E97" s="238">
        <v>2007</v>
      </c>
      <c r="F97" s="266"/>
      <c r="G97" s="266" t="s">
        <v>825</v>
      </c>
      <c r="H97" s="239" t="s">
        <v>676</v>
      </c>
      <c r="I97" s="240"/>
      <c r="J97" s="241">
        <v>6000000</v>
      </c>
      <c r="K97" s="241"/>
      <c r="L97" s="240">
        <v>40</v>
      </c>
      <c r="M97" s="241">
        <v>3305933</v>
      </c>
      <c r="N97" s="74"/>
      <c r="O97" s="74"/>
      <c r="P97" s="74"/>
      <c r="Q97" s="74"/>
      <c r="R97" s="74"/>
      <c r="S97" s="71"/>
      <c r="T97" s="71"/>
      <c r="U97" s="71"/>
      <c r="V97" s="71"/>
      <c r="W97" s="71"/>
      <c r="X97" s="71"/>
      <c r="Y97" s="71"/>
      <c r="Z97" s="71"/>
      <c r="AA97" s="71"/>
      <c r="AB97" s="267">
        <f t="shared" si="2"/>
        <v>0</v>
      </c>
      <c r="AC97" s="248"/>
    </row>
    <row r="98" spans="1:29" s="255" customFormat="1" ht="18" customHeight="1" x14ac:dyDescent="0.3">
      <c r="A98" s="246" t="s">
        <v>424</v>
      </c>
      <c r="B98" s="246" t="s">
        <v>424</v>
      </c>
      <c r="C98" s="250" t="s">
        <v>830</v>
      </c>
      <c r="D98" s="251" t="s">
        <v>684</v>
      </c>
      <c r="E98" s="251">
        <v>2014</v>
      </c>
      <c r="F98" s="246"/>
      <c r="G98" s="246"/>
      <c r="H98" s="252" t="s">
        <v>682</v>
      </c>
      <c r="I98" s="68"/>
      <c r="J98" s="246"/>
      <c r="K98" s="253">
        <v>50861</v>
      </c>
      <c r="L98" s="246">
        <v>25</v>
      </c>
      <c r="M98" s="254"/>
      <c r="N98" s="72"/>
      <c r="O98" s="72"/>
      <c r="P98" s="72"/>
      <c r="Q98" s="72"/>
      <c r="R98" s="72"/>
      <c r="S98" s="72"/>
      <c r="T98" s="72"/>
      <c r="U98" s="72"/>
      <c r="V98" s="72"/>
      <c r="W98" s="72"/>
      <c r="X98" s="72"/>
      <c r="Y98" s="72"/>
      <c r="Z98" s="72"/>
      <c r="AA98" s="72">
        <v>38224</v>
      </c>
      <c r="AB98" s="267">
        <f t="shared" ref="AB98:AB118" si="3">SUM(N98:AA98)</f>
        <v>38224</v>
      </c>
    </row>
    <row r="99" spans="1:29" s="255" customFormat="1" ht="18" customHeight="1" x14ac:dyDescent="0.3">
      <c r="A99" s="247" t="s">
        <v>424</v>
      </c>
      <c r="B99" s="247" t="s">
        <v>424</v>
      </c>
      <c r="C99" s="247" t="s">
        <v>831</v>
      </c>
      <c r="D99" s="237" t="s">
        <v>684</v>
      </c>
      <c r="E99" s="238">
        <v>2006</v>
      </c>
      <c r="F99" s="248"/>
      <c r="G99" s="248"/>
      <c r="H99" s="240" t="s">
        <v>832</v>
      </c>
      <c r="I99" s="240"/>
      <c r="J99" s="241">
        <v>6500000</v>
      </c>
      <c r="K99" s="242">
        <v>48122</v>
      </c>
      <c r="L99" s="240">
        <v>25</v>
      </c>
      <c r="M99" s="241">
        <v>11500000</v>
      </c>
      <c r="N99" s="74"/>
      <c r="O99" s="74"/>
      <c r="P99" s="74"/>
      <c r="Q99" s="74"/>
      <c r="R99" s="74"/>
      <c r="S99" s="71">
        <v>233155.83</v>
      </c>
      <c r="T99" s="71"/>
      <c r="U99" s="71"/>
      <c r="V99" s="71" t="s">
        <v>435</v>
      </c>
      <c r="W99" s="71" t="s">
        <v>435</v>
      </c>
      <c r="X99" s="71">
        <v>268007</v>
      </c>
      <c r="Y99" s="71"/>
      <c r="Z99" s="71">
        <v>368302</v>
      </c>
      <c r="AA99" s="71">
        <v>379887</v>
      </c>
      <c r="AB99" s="267">
        <f t="shared" si="3"/>
        <v>1249351.83</v>
      </c>
    </row>
    <row r="100" spans="1:29" ht="18" customHeight="1" x14ac:dyDescent="0.3">
      <c r="A100" s="247" t="s">
        <v>424</v>
      </c>
      <c r="B100" s="247" t="s">
        <v>424</v>
      </c>
      <c r="C100" s="247" t="s">
        <v>885</v>
      </c>
      <c r="D100" s="237" t="s">
        <v>431</v>
      </c>
      <c r="E100" s="238">
        <v>2007</v>
      </c>
      <c r="F100" s="266"/>
      <c r="G100" s="266" t="s">
        <v>886</v>
      </c>
      <c r="H100" s="239" t="s">
        <v>676</v>
      </c>
      <c r="J100" s="241">
        <v>2900000</v>
      </c>
      <c r="K100" s="242">
        <v>54058</v>
      </c>
      <c r="L100" s="240">
        <v>40</v>
      </c>
      <c r="M100" s="241">
        <v>4000000</v>
      </c>
      <c r="N100" s="74"/>
      <c r="O100" s="74"/>
      <c r="P100" s="74"/>
      <c r="Q100" s="74"/>
      <c r="R100" s="74"/>
      <c r="S100" s="71"/>
      <c r="T100" s="71"/>
      <c r="U100" s="71"/>
      <c r="V100" s="71">
        <v>68620</v>
      </c>
      <c r="W100" s="71">
        <v>211652</v>
      </c>
      <c r="X100" s="71">
        <v>211558</v>
      </c>
      <c r="Y100" s="71">
        <v>199868</v>
      </c>
      <c r="Z100" s="71">
        <v>205455</v>
      </c>
      <c r="AA100" s="71">
        <v>213421</v>
      </c>
      <c r="AB100" s="267">
        <f t="shared" si="3"/>
        <v>1110574</v>
      </c>
      <c r="AC100" s="255"/>
    </row>
    <row r="101" spans="1:29" s="246" customFormat="1" ht="18" customHeight="1" x14ac:dyDescent="0.3">
      <c r="A101" s="256" t="s">
        <v>424</v>
      </c>
      <c r="B101" s="256" t="s">
        <v>424</v>
      </c>
      <c r="C101" s="247" t="s">
        <v>833</v>
      </c>
      <c r="D101" s="257" t="s">
        <v>684</v>
      </c>
      <c r="E101" s="258">
        <v>2010</v>
      </c>
      <c r="F101" s="259"/>
      <c r="G101" s="259" t="s">
        <v>887</v>
      </c>
      <c r="H101" s="260" t="s">
        <v>676</v>
      </c>
      <c r="I101" s="262"/>
      <c r="J101" s="261">
        <v>1107630</v>
      </c>
      <c r="K101" s="242">
        <v>48030</v>
      </c>
      <c r="L101" s="262">
        <v>21</v>
      </c>
      <c r="M101" s="261">
        <v>1107630</v>
      </c>
      <c r="N101" s="271"/>
      <c r="O101" s="271"/>
      <c r="P101" s="271"/>
      <c r="Q101" s="271"/>
      <c r="R101" s="271"/>
      <c r="S101" s="73"/>
      <c r="T101" s="73"/>
      <c r="U101" s="73"/>
      <c r="V101" s="73"/>
      <c r="W101" s="73" t="s">
        <v>435</v>
      </c>
      <c r="X101" s="73"/>
      <c r="Y101" s="73"/>
      <c r="Z101" s="73"/>
      <c r="AA101" s="73">
        <v>49668</v>
      </c>
      <c r="AB101" s="267">
        <f t="shared" si="3"/>
        <v>49668</v>
      </c>
    </row>
    <row r="102" spans="1:29" ht="18" customHeight="1" x14ac:dyDescent="0.3">
      <c r="A102" s="256" t="s">
        <v>424</v>
      </c>
      <c r="B102" s="256" t="s">
        <v>424</v>
      </c>
      <c r="C102" s="247" t="s">
        <v>834</v>
      </c>
      <c r="D102" s="257" t="s">
        <v>684</v>
      </c>
      <c r="E102" s="258">
        <v>2012</v>
      </c>
      <c r="F102" s="259"/>
      <c r="G102" s="259" t="s">
        <v>888</v>
      </c>
      <c r="H102" s="260" t="s">
        <v>682</v>
      </c>
      <c r="I102" s="262"/>
      <c r="J102" s="261"/>
      <c r="K102" s="242">
        <v>48030</v>
      </c>
      <c r="L102" s="262"/>
      <c r="M102" s="261"/>
      <c r="N102" s="271"/>
      <c r="O102" s="271"/>
      <c r="P102" s="271"/>
      <c r="Q102" s="271"/>
      <c r="R102" s="271"/>
      <c r="S102" s="73"/>
      <c r="T102" s="73"/>
      <c r="U102" s="73"/>
      <c r="V102" s="73"/>
      <c r="W102" s="73"/>
      <c r="X102" s="73"/>
      <c r="Y102" s="73"/>
      <c r="Z102" s="73"/>
      <c r="AA102" s="73">
        <v>17115</v>
      </c>
      <c r="AB102" s="267">
        <f t="shared" si="3"/>
        <v>17115</v>
      </c>
      <c r="AC102" s="246"/>
    </row>
    <row r="103" spans="1:29" ht="18" customHeight="1" x14ac:dyDescent="0.3">
      <c r="A103" s="256" t="s">
        <v>424</v>
      </c>
      <c r="B103" s="256" t="s">
        <v>424</v>
      </c>
      <c r="C103" s="247" t="s">
        <v>835</v>
      </c>
      <c r="D103" s="237" t="s">
        <v>684</v>
      </c>
      <c r="E103" s="238">
        <v>2011</v>
      </c>
      <c r="F103" s="266"/>
      <c r="G103" s="266" t="s">
        <v>889</v>
      </c>
      <c r="H103" s="260" t="s">
        <v>676</v>
      </c>
      <c r="J103" s="241">
        <v>2500000</v>
      </c>
      <c r="K103" s="242">
        <v>55154</v>
      </c>
      <c r="L103" s="240">
        <v>30</v>
      </c>
      <c r="M103" s="241">
        <v>3716329</v>
      </c>
      <c r="N103" s="74"/>
      <c r="O103" s="74"/>
      <c r="P103" s="74"/>
      <c r="Q103" s="74"/>
      <c r="R103" s="74"/>
      <c r="S103" s="71"/>
      <c r="T103" s="71"/>
      <c r="U103" s="71"/>
      <c r="V103" s="71"/>
      <c r="W103" s="71" t="s">
        <v>435</v>
      </c>
      <c r="X103" s="71"/>
      <c r="Y103" s="71"/>
      <c r="Z103" s="71"/>
      <c r="AA103" s="71">
        <v>111618</v>
      </c>
      <c r="AB103" s="267">
        <f t="shared" si="3"/>
        <v>111618</v>
      </c>
      <c r="AC103" s="246"/>
    </row>
    <row r="104" spans="1:29" ht="18" customHeight="1" x14ac:dyDescent="0.3">
      <c r="A104" s="256" t="s">
        <v>424</v>
      </c>
      <c r="B104" s="256" t="s">
        <v>424</v>
      </c>
      <c r="C104" s="247" t="s">
        <v>836</v>
      </c>
      <c r="D104" s="237" t="s">
        <v>431</v>
      </c>
      <c r="E104" s="238">
        <v>2007</v>
      </c>
      <c r="F104" s="259"/>
      <c r="G104" s="259"/>
      <c r="H104" s="260" t="s">
        <v>676</v>
      </c>
      <c r="I104" s="262"/>
      <c r="J104" s="241">
        <v>4500000</v>
      </c>
      <c r="K104" s="242">
        <v>49491</v>
      </c>
      <c r="L104" s="240" t="s">
        <v>678</v>
      </c>
      <c r="M104" s="241">
        <v>6000000</v>
      </c>
      <c r="N104" s="271"/>
      <c r="O104" s="271"/>
      <c r="P104" s="271"/>
      <c r="Q104" s="271"/>
      <c r="R104" s="271"/>
      <c r="S104" s="73"/>
      <c r="T104" s="73"/>
      <c r="U104" s="73"/>
      <c r="V104" s="73"/>
      <c r="W104" s="73" t="s">
        <v>435</v>
      </c>
      <c r="X104" s="73"/>
      <c r="Y104" s="73"/>
      <c r="Z104" s="73"/>
      <c r="AA104" s="73">
        <v>9182</v>
      </c>
      <c r="AB104" s="267">
        <f t="shared" si="3"/>
        <v>9182</v>
      </c>
    </row>
    <row r="105" spans="1:29" ht="18" customHeight="1" x14ac:dyDescent="0.3">
      <c r="A105" s="246" t="s">
        <v>424</v>
      </c>
      <c r="B105" s="246" t="s">
        <v>424</v>
      </c>
      <c r="C105" s="250" t="s">
        <v>837</v>
      </c>
      <c r="D105" s="251" t="s">
        <v>684</v>
      </c>
      <c r="E105" s="251">
        <v>2015</v>
      </c>
      <c r="F105" s="246"/>
      <c r="G105" s="246"/>
      <c r="H105" s="252" t="s">
        <v>682</v>
      </c>
      <c r="I105" s="68"/>
      <c r="J105" s="246"/>
      <c r="K105" s="253">
        <v>51227</v>
      </c>
      <c r="L105" s="246">
        <v>25</v>
      </c>
      <c r="M105" s="254"/>
      <c r="N105" s="72"/>
      <c r="O105" s="72"/>
      <c r="P105" s="72"/>
      <c r="Q105" s="72"/>
      <c r="R105" s="72"/>
      <c r="S105" s="72"/>
      <c r="T105" s="72"/>
      <c r="U105" s="72"/>
      <c r="V105" s="72"/>
      <c r="W105" s="72"/>
      <c r="X105" s="72"/>
      <c r="Y105" s="72"/>
      <c r="Z105" s="72"/>
      <c r="AA105" s="72">
        <v>2093</v>
      </c>
      <c r="AB105" s="267">
        <f t="shared" si="3"/>
        <v>2093</v>
      </c>
      <c r="AC105" s="255"/>
    </row>
    <row r="106" spans="1:29" s="246" customFormat="1" ht="18" customHeight="1" x14ac:dyDescent="0.3">
      <c r="A106" s="247" t="s">
        <v>424</v>
      </c>
      <c r="B106" s="247" t="s">
        <v>424</v>
      </c>
      <c r="C106" s="247" t="s">
        <v>838</v>
      </c>
      <c r="D106" s="237" t="s">
        <v>431</v>
      </c>
      <c r="E106" s="238">
        <v>2005</v>
      </c>
      <c r="F106" s="266"/>
      <c r="G106" s="266" t="s">
        <v>839</v>
      </c>
      <c r="H106" s="239" t="s">
        <v>676</v>
      </c>
      <c r="I106" s="240"/>
      <c r="J106" s="241">
        <v>700000</v>
      </c>
      <c r="K106" s="242">
        <v>53509</v>
      </c>
      <c r="L106" s="240">
        <v>23</v>
      </c>
      <c r="M106" s="241">
        <v>733119</v>
      </c>
      <c r="N106" s="74"/>
      <c r="O106" s="74"/>
      <c r="P106" s="74"/>
      <c r="Q106" s="74"/>
      <c r="R106" s="74">
        <v>21855.32</v>
      </c>
      <c r="S106" s="71">
        <v>51118.42</v>
      </c>
      <c r="T106" s="71"/>
      <c r="U106" s="71"/>
      <c r="V106" s="71" t="s">
        <v>435</v>
      </c>
      <c r="W106" s="71" t="s">
        <v>435</v>
      </c>
      <c r="X106" s="71"/>
      <c r="Y106" s="71"/>
      <c r="Z106" s="71"/>
      <c r="AA106" s="71">
        <v>58902</v>
      </c>
      <c r="AB106" s="267">
        <f t="shared" si="3"/>
        <v>131875.74</v>
      </c>
      <c r="AC106" s="248"/>
    </row>
    <row r="107" spans="1:29" s="255" customFormat="1" ht="18" customHeight="1" x14ac:dyDescent="0.3">
      <c r="A107" s="256" t="s">
        <v>424</v>
      </c>
      <c r="B107" s="256" t="s">
        <v>424</v>
      </c>
      <c r="C107" s="247" t="s">
        <v>840</v>
      </c>
      <c r="D107" s="257" t="s">
        <v>684</v>
      </c>
      <c r="E107" s="258">
        <v>2008</v>
      </c>
      <c r="F107" s="259"/>
      <c r="G107" s="259"/>
      <c r="H107" s="260" t="s">
        <v>676</v>
      </c>
      <c r="I107" s="262"/>
      <c r="J107" s="261">
        <v>1400000</v>
      </c>
      <c r="K107" s="242">
        <v>54697</v>
      </c>
      <c r="L107" s="262">
        <v>40</v>
      </c>
      <c r="M107" s="261">
        <v>2300000</v>
      </c>
      <c r="N107" s="271"/>
      <c r="O107" s="271"/>
      <c r="P107" s="271"/>
      <c r="Q107" s="271"/>
      <c r="R107" s="271"/>
      <c r="S107" s="73"/>
      <c r="T107" s="73"/>
      <c r="U107" s="73"/>
      <c r="V107" s="73"/>
      <c r="W107" s="73"/>
      <c r="X107" s="73"/>
      <c r="Y107" s="73"/>
      <c r="Z107" s="73"/>
      <c r="AA107" s="73">
        <v>94093</v>
      </c>
      <c r="AB107" s="267">
        <f t="shared" si="3"/>
        <v>94093</v>
      </c>
    </row>
    <row r="108" spans="1:29" ht="18" customHeight="1" x14ac:dyDescent="0.3">
      <c r="A108" s="256" t="s">
        <v>424</v>
      </c>
      <c r="B108" s="256" t="s">
        <v>424</v>
      </c>
      <c r="C108" s="247" t="s">
        <v>841</v>
      </c>
      <c r="D108" s="257"/>
      <c r="E108" s="258">
        <v>2007</v>
      </c>
      <c r="F108" s="259"/>
      <c r="G108" s="259"/>
      <c r="H108" s="260"/>
      <c r="I108" s="262"/>
      <c r="J108" s="261"/>
      <c r="K108" s="261"/>
      <c r="L108" s="262"/>
      <c r="M108" s="261"/>
      <c r="N108" s="271"/>
      <c r="O108" s="271"/>
      <c r="P108" s="271"/>
      <c r="Q108" s="271"/>
      <c r="R108" s="271"/>
      <c r="S108" s="73"/>
      <c r="T108" s="73"/>
      <c r="U108" s="73"/>
      <c r="V108" s="73"/>
      <c r="W108" s="73"/>
      <c r="X108" s="73"/>
      <c r="Y108" s="73"/>
      <c r="Z108" s="73"/>
      <c r="AA108" s="73"/>
      <c r="AB108" s="267">
        <f t="shared" si="3"/>
        <v>0</v>
      </c>
      <c r="AC108" s="255"/>
    </row>
    <row r="109" spans="1:29" s="246" customFormat="1" ht="18" customHeight="1" x14ac:dyDescent="0.3">
      <c r="A109" s="246" t="s">
        <v>424</v>
      </c>
      <c r="B109" s="246" t="s">
        <v>424</v>
      </c>
      <c r="C109" s="250" t="s">
        <v>842</v>
      </c>
      <c r="D109" s="251" t="s">
        <v>684</v>
      </c>
      <c r="E109" s="251">
        <v>2015</v>
      </c>
      <c r="H109" s="252" t="s">
        <v>682</v>
      </c>
      <c r="I109" s="68"/>
      <c r="K109" s="253">
        <v>56796</v>
      </c>
      <c r="L109" s="246">
        <v>40</v>
      </c>
      <c r="M109" s="254"/>
      <c r="N109" s="72"/>
      <c r="O109" s="72"/>
      <c r="P109" s="72"/>
      <c r="Q109" s="72"/>
      <c r="R109" s="72"/>
      <c r="S109" s="72"/>
      <c r="T109" s="72"/>
      <c r="U109" s="72"/>
      <c r="V109" s="72"/>
      <c r="W109" s="72"/>
      <c r="X109" s="72"/>
      <c r="Y109" s="72"/>
      <c r="Z109" s="72"/>
      <c r="AA109" s="72"/>
      <c r="AB109" s="267">
        <f t="shared" si="3"/>
        <v>0</v>
      </c>
    </row>
    <row r="110" spans="1:29" s="255" customFormat="1" ht="18" customHeight="1" x14ac:dyDescent="0.3">
      <c r="A110" s="247" t="s">
        <v>424</v>
      </c>
      <c r="B110" s="247" t="s">
        <v>424</v>
      </c>
      <c r="C110" s="247" t="s">
        <v>843</v>
      </c>
      <c r="D110" s="237"/>
      <c r="E110" s="238">
        <v>2003</v>
      </c>
      <c r="F110" s="266"/>
      <c r="G110" s="266"/>
      <c r="H110" s="260" t="s">
        <v>676</v>
      </c>
      <c r="I110" s="240" t="s">
        <v>703</v>
      </c>
      <c r="J110" s="241">
        <v>6510000</v>
      </c>
      <c r="K110" s="242">
        <v>52688</v>
      </c>
      <c r="L110" s="240">
        <v>30</v>
      </c>
      <c r="M110" s="241">
        <v>10080000</v>
      </c>
      <c r="N110" s="74"/>
      <c r="O110" s="74"/>
      <c r="P110" s="74"/>
      <c r="Q110" s="74"/>
      <c r="R110" s="74"/>
      <c r="S110" s="71"/>
      <c r="T110" s="71"/>
      <c r="U110" s="71"/>
      <c r="V110" s="71" t="s">
        <v>435</v>
      </c>
      <c r="W110" s="71" t="s">
        <v>435</v>
      </c>
      <c r="X110" s="71">
        <v>82679</v>
      </c>
      <c r="Y110" s="71"/>
      <c r="Z110" s="71"/>
      <c r="AA110" s="71">
        <v>84934</v>
      </c>
      <c r="AB110" s="267">
        <f t="shared" si="3"/>
        <v>167613</v>
      </c>
      <c r="AC110" s="248"/>
    </row>
    <row r="111" spans="1:29" ht="18" customHeight="1" x14ac:dyDescent="0.3">
      <c r="A111" s="247" t="s">
        <v>424</v>
      </c>
      <c r="B111" s="247" t="s">
        <v>424</v>
      </c>
      <c r="C111" s="247" t="s">
        <v>844</v>
      </c>
      <c r="D111" s="237" t="s">
        <v>845</v>
      </c>
      <c r="E111" s="238">
        <v>2011</v>
      </c>
      <c r="F111" s="266"/>
      <c r="G111" s="266"/>
      <c r="H111" s="239" t="s">
        <v>676</v>
      </c>
      <c r="J111" s="241">
        <v>4460000</v>
      </c>
      <c r="K111" s="242">
        <v>55154</v>
      </c>
      <c r="L111" s="240">
        <v>40</v>
      </c>
      <c r="M111" s="241">
        <v>4460000</v>
      </c>
      <c r="N111" s="74"/>
      <c r="O111" s="74"/>
      <c r="P111" s="74"/>
      <c r="Q111" s="74"/>
      <c r="R111" s="74"/>
      <c r="S111" s="71"/>
      <c r="T111" s="71"/>
      <c r="U111" s="71"/>
      <c r="V111" s="71"/>
      <c r="W111" s="71">
        <v>5460</v>
      </c>
      <c r="X111" s="71">
        <v>79137</v>
      </c>
      <c r="Y111" s="71">
        <v>69361</v>
      </c>
      <c r="Z111" s="71">
        <v>45688</v>
      </c>
      <c r="AA111" s="71">
        <v>6179</v>
      </c>
      <c r="AB111" s="267">
        <f t="shared" si="3"/>
        <v>205825</v>
      </c>
    </row>
    <row r="112" spans="1:29" ht="18" customHeight="1" x14ac:dyDescent="0.3">
      <c r="A112" s="247" t="s">
        <v>424</v>
      </c>
      <c r="B112" s="247" t="s">
        <v>424</v>
      </c>
      <c r="C112" s="247" t="s">
        <v>846</v>
      </c>
      <c r="D112" s="237" t="s">
        <v>684</v>
      </c>
      <c r="E112" s="238">
        <v>2005</v>
      </c>
      <c r="F112" s="266"/>
      <c r="G112" s="266" t="s">
        <v>889</v>
      </c>
      <c r="H112" s="239" t="s">
        <v>676</v>
      </c>
      <c r="J112" s="241">
        <v>500000</v>
      </c>
      <c r="K112" s="242">
        <v>53144</v>
      </c>
      <c r="L112" s="240">
        <v>20</v>
      </c>
      <c r="M112" s="241">
        <v>1500000</v>
      </c>
      <c r="N112" s="74"/>
      <c r="O112" s="74"/>
      <c r="P112" s="74"/>
      <c r="Q112" s="74"/>
      <c r="R112" s="74">
        <v>15347</v>
      </c>
      <c r="S112" s="71">
        <v>43153</v>
      </c>
      <c r="T112" s="71">
        <v>45884.37</v>
      </c>
      <c r="U112" s="71"/>
      <c r="V112" s="71" t="s">
        <v>435</v>
      </c>
      <c r="W112" s="71" t="s">
        <v>435</v>
      </c>
      <c r="X112" s="71"/>
      <c r="Y112" s="71"/>
      <c r="Z112" s="71"/>
      <c r="AA112" s="71">
        <v>62286</v>
      </c>
      <c r="AB112" s="267">
        <f t="shared" si="3"/>
        <v>166670.37</v>
      </c>
    </row>
    <row r="113" spans="1:29" ht="18" customHeight="1" x14ac:dyDescent="0.3">
      <c r="A113" s="247" t="s">
        <v>424</v>
      </c>
      <c r="B113" s="247" t="s">
        <v>424</v>
      </c>
      <c r="C113" s="247" t="s">
        <v>847</v>
      </c>
      <c r="D113" s="237" t="s">
        <v>431</v>
      </c>
      <c r="E113" s="238">
        <v>2004</v>
      </c>
      <c r="F113" s="266"/>
      <c r="G113" s="266" t="s">
        <v>848</v>
      </c>
      <c r="H113" s="239" t="s">
        <v>682</v>
      </c>
      <c r="I113" s="240" t="s">
        <v>703</v>
      </c>
      <c r="J113" s="241">
        <v>1231292</v>
      </c>
      <c r="K113" s="242">
        <v>46569</v>
      </c>
      <c r="L113" s="240">
        <v>23</v>
      </c>
      <c r="M113" s="241">
        <v>4204762</v>
      </c>
      <c r="N113" s="74"/>
      <c r="O113" s="74"/>
      <c r="P113" s="74"/>
      <c r="Q113" s="74">
        <v>8589</v>
      </c>
      <c r="R113" s="74"/>
      <c r="S113" s="71"/>
      <c r="T113" s="71"/>
      <c r="U113" s="71"/>
      <c r="V113" s="71"/>
      <c r="W113" s="71"/>
      <c r="X113" s="71"/>
      <c r="Y113" s="71"/>
      <c r="Z113" s="71">
        <v>107883</v>
      </c>
      <c r="AA113" s="71">
        <v>136008</v>
      </c>
      <c r="AB113" s="267">
        <f t="shared" si="3"/>
        <v>252480</v>
      </c>
    </row>
    <row r="114" spans="1:29" ht="18" customHeight="1" x14ac:dyDescent="0.3">
      <c r="A114" s="256" t="s">
        <v>424</v>
      </c>
      <c r="B114" s="256" t="s">
        <v>424</v>
      </c>
      <c r="C114" s="247" t="s">
        <v>849</v>
      </c>
      <c r="D114" s="257" t="s">
        <v>684</v>
      </c>
      <c r="E114" s="258">
        <v>2010</v>
      </c>
      <c r="F114" s="259"/>
      <c r="G114" s="259"/>
      <c r="H114" s="260" t="s">
        <v>676</v>
      </c>
      <c r="I114" s="262"/>
      <c r="J114" s="261" t="s">
        <v>678</v>
      </c>
      <c r="K114" s="242">
        <v>45108</v>
      </c>
      <c r="L114" s="262" t="s">
        <v>678</v>
      </c>
      <c r="M114" s="261" t="s">
        <v>678</v>
      </c>
      <c r="N114" s="271"/>
      <c r="O114" s="271"/>
      <c r="P114" s="271"/>
      <c r="Q114" s="271"/>
      <c r="R114" s="271"/>
      <c r="S114" s="73"/>
      <c r="T114" s="73"/>
      <c r="U114" s="73"/>
      <c r="V114" s="73"/>
      <c r="W114" s="73" t="s">
        <v>435</v>
      </c>
      <c r="X114" s="73">
        <v>382540</v>
      </c>
      <c r="Y114" s="73">
        <v>383494</v>
      </c>
      <c r="Z114" s="73">
        <v>392882</v>
      </c>
      <c r="AA114" s="73">
        <v>343165</v>
      </c>
      <c r="AB114" s="267">
        <f t="shared" si="3"/>
        <v>1502081</v>
      </c>
      <c r="AC114" s="255"/>
    </row>
    <row r="115" spans="1:29" ht="18" customHeight="1" x14ac:dyDescent="0.3">
      <c r="A115" s="246" t="s">
        <v>424</v>
      </c>
      <c r="B115" s="246" t="s">
        <v>424</v>
      </c>
      <c r="C115" s="250" t="s">
        <v>850</v>
      </c>
      <c r="D115" s="251" t="s">
        <v>684</v>
      </c>
      <c r="E115" s="251">
        <v>2015</v>
      </c>
      <c r="F115" s="246"/>
      <c r="G115" s="246"/>
      <c r="H115" s="252" t="s">
        <v>682</v>
      </c>
      <c r="I115" s="68"/>
      <c r="J115" s="246"/>
      <c r="K115" s="253">
        <v>56705</v>
      </c>
      <c r="L115" s="246">
        <v>40</v>
      </c>
      <c r="M115" s="254"/>
      <c r="N115" s="72"/>
      <c r="O115" s="72"/>
      <c r="P115" s="72"/>
      <c r="Q115" s="72"/>
      <c r="R115" s="72"/>
      <c r="S115" s="72"/>
      <c r="T115" s="72"/>
      <c r="U115" s="72"/>
      <c r="V115" s="72"/>
      <c r="W115" s="72"/>
      <c r="X115" s="72"/>
      <c r="Y115" s="72"/>
      <c r="Z115" s="72"/>
      <c r="AA115" s="72"/>
      <c r="AB115" s="267">
        <f t="shared" si="3"/>
        <v>0</v>
      </c>
      <c r="AC115" s="255"/>
    </row>
    <row r="116" spans="1:29" s="246" customFormat="1" ht="18" customHeight="1" x14ac:dyDescent="0.3">
      <c r="A116" s="256" t="s">
        <v>424</v>
      </c>
      <c r="B116" s="256" t="s">
        <v>424</v>
      </c>
      <c r="C116" s="247" t="s">
        <v>851</v>
      </c>
      <c r="D116" s="257" t="s">
        <v>845</v>
      </c>
      <c r="E116" s="258">
        <v>2009</v>
      </c>
      <c r="F116" s="259"/>
      <c r="G116" s="259"/>
      <c r="H116" s="260" t="s">
        <v>676</v>
      </c>
      <c r="I116" s="262"/>
      <c r="J116" s="261">
        <v>1640973</v>
      </c>
      <c r="K116" s="242">
        <v>54697</v>
      </c>
      <c r="L116" s="262">
        <v>20</v>
      </c>
      <c r="M116" s="261">
        <v>2084955</v>
      </c>
      <c r="N116" s="271"/>
      <c r="O116" s="271"/>
      <c r="P116" s="271"/>
      <c r="Q116" s="271"/>
      <c r="R116" s="271"/>
      <c r="S116" s="73"/>
      <c r="T116" s="73"/>
      <c r="U116" s="73"/>
      <c r="V116" s="73" t="s">
        <v>435</v>
      </c>
      <c r="W116" s="73" t="s">
        <v>435</v>
      </c>
      <c r="X116" s="73"/>
      <c r="Y116" s="73"/>
      <c r="Z116" s="73"/>
      <c r="AA116" s="73">
        <v>41700</v>
      </c>
      <c r="AB116" s="267">
        <f t="shared" si="3"/>
        <v>41700</v>
      </c>
      <c r="AC116" s="255"/>
    </row>
    <row r="117" spans="1:29" ht="18" customHeight="1" x14ac:dyDescent="0.3">
      <c r="A117" s="256" t="s">
        <v>852</v>
      </c>
      <c r="B117" s="256" t="s">
        <v>853</v>
      </c>
      <c r="C117" s="247" t="s">
        <v>854</v>
      </c>
      <c r="D117" s="257" t="s">
        <v>684</v>
      </c>
      <c r="E117" s="258">
        <v>2012</v>
      </c>
      <c r="F117" s="259"/>
      <c r="G117" s="259" t="s">
        <v>890</v>
      </c>
      <c r="H117" s="272" t="s">
        <v>682</v>
      </c>
      <c r="I117" s="262"/>
      <c r="J117" s="261"/>
      <c r="K117" s="242">
        <v>55701</v>
      </c>
      <c r="L117" s="262"/>
      <c r="M117" s="261"/>
      <c r="N117" s="271"/>
      <c r="O117" s="271"/>
      <c r="P117" s="271"/>
      <c r="Q117" s="271"/>
      <c r="R117" s="271"/>
      <c r="S117" s="73"/>
      <c r="T117" s="73"/>
      <c r="U117" s="73"/>
      <c r="V117" s="73"/>
      <c r="W117" s="73"/>
      <c r="X117" s="73"/>
      <c r="Y117" s="73"/>
      <c r="Z117" s="73"/>
      <c r="AA117" s="73">
        <v>70434</v>
      </c>
      <c r="AB117" s="267">
        <f t="shared" si="3"/>
        <v>70434</v>
      </c>
    </row>
    <row r="118" spans="1:29" s="290" customFormat="1" ht="18" customHeight="1" x14ac:dyDescent="0.3">
      <c r="A118" s="278" t="s">
        <v>635</v>
      </c>
      <c r="B118" s="278" t="s">
        <v>635</v>
      </c>
      <c r="C118" s="279" t="s">
        <v>635</v>
      </c>
      <c r="D118" s="280" t="s">
        <v>635</v>
      </c>
      <c r="E118" s="281" t="s">
        <v>635</v>
      </c>
      <c r="F118" s="282" t="s">
        <v>635</v>
      </c>
      <c r="G118" s="282" t="s">
        <v>635</v>
      </c>
      <c r="H118" s="283"/>
      <c r="I118" s="284"/>
      <c r="J118" s="285">
        <f>SUM(J1:J117)</f>
        <v>585976512</v>
      </c>
      <c r="K118" s="285"/>
      <c r="L118" s="284"/>
      <c r="M118" s="285">
        <f t="shared" ref="M118:AA118" si="4">SUM(M1:M117)</f>
        <v>925268726</v>
      </c>
      <c r="N118" s="286">
        <f t="shared" si="4"/>
        <v>3341776.76</v>
      </c>
      <c r="O118" s="286">
        <f t="shared" si="4"/>
        <v>4522034</v>
      </c>
      <c r="P118" s="286">
        <f t="shared" si="4"/>
        <v>7063969.1200000001</v>
      </c>
      <c r="Q118" s="286">
        <f t="shared" si="4"/>
        <v>8513848</v>
      </c>
      <c r="R118" s="286">
        <f t="shared" si="4"/>
        <v>10017754.210000001</v>
      </c>
      <c r="S118" s="287">
        <f t="shared" si="4"/>
        <v>8723991.5399999991</v>
      </c>
      <c r="T118" s="287">
        <f t="shared" si="4"/>
        <v>900164.65</v>
      </c>
      <c r="U118" s="287">
        <f t="shared" si="4"/>
        <v>313959</v>
      </c>
      <c r="V118" s="287">
        <f t="shared" si="4"/>
        <v>6720931</v>
      </c>
      <c r="W118" s="287">
        <f t="shared" si="4"/>
        <v>24769564</v>
      </c>
      <c r="X118" s="287">
        <f t="shared" si="4"/>
        <v>27600780</v>
      </c>
      <c r="Y118" s="287">
        <f t="shared" si="4"/>
        <v>27608629</v>
      </c>
      <c r="Z118" s="287">
        <f t="shared" si="4"/>
        <v>27843983</v>
      </c>
      <c r="AA118" s="287">
        <f t="shared" si="4"/>
        <v>32941395</v>
      </c>
      <c r="AB118" s="288">
        <f t="shared" si="3"/>
        <v>190882779.28</v>
      </c>
      <c r="AC118" s="289"/>
    </row>
    <row r="119" spans="1:29" s="255" customFormat="1" ht="18" customHeight="1" x14ac:dyDescent="0.3">
      <c r="A119" s="256"/>
      <c r="B119" s="256"/>
      <c r="C119" s="247"/>
      <c r="D119" s="257"/>
      <c r="E119" s="258"/>
      <c r="F119" s="259"/>
      <c r="G119" s="259"/>
      <c r="H119" s="260"/>
      <c r="I119" s="262"/>
      <c r="J119" s="261"/>
      <c r="K119" s="261"/>
      <c r="L119" s="261"/>
      <c r="M119" s="261"/>
      <c r="N119" s="261"/>
      <c r="O119" s="261"/>
      <c r="P119" s="261"/>
      <c r="Q119" s="261"/>
      <c r="R119" s="261"/>
      <c r="S119" s="261"/>
      <c r="T119" s="261"/>
      <c r="U119" s="261"/>
      <c r="V119" s="261"/>
      <c r="W119" s="261"/>
      <c r="X119" s="261"/>
      <c r="Y119" s="261"/>
      <c r="Z119" s="261"/>
      <c r="AA119" s="261"/>
      <c r="AB119" s="261"/>
      <c r="AC119" s="291"/>
    </row>
  </sheetData>
  <sortState ref="A2:AD127">
    <sortCondition ref="B2:B127"/>
    <sortCondition ref="A2:A127"/>
    <sortCondition ref="C2:C127"/>
  </sortState>
  <dataConsolidate/>
  <pageMargins left="0.75" right="0.75" top="1" bottom="1" header="0.5" footer="0.5"/>
  <pageSetup scale="94" orientation="portrait" r:id="rId1"/>
  <headerFooter alignWithMargins="0"/>
  <colBreaks count="1" manualBreakCount="1">
    <brk id="8"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37"/>
  <sheetViews>
    <sheetView zoomScale="80" zoomScaleNormal="80" workbookViewId="0">
      <pane xSplit="2" ySplit="1" topLeftCell="C2" activePane="bottomRight" state="frozen"/>
      <selection pane="topRight" activeCell="D1" sqref="D1"/>
      <selection pane="bottomLeft" activeCell="A2" sqref="A2"/>
      <selection pane="bottomRight" activeCell="B15" sqref="B15"/>
    </sheetView>
  </sheetViews>
  <sheetFormatPr defaultColWidth="12.5546875" defaultRowHeight="15" customHeight="1" x14ac:dyDescent="0.3"/>
  <cols>
    <col min="1" max="1" width="16" style="249" customWidth="1"/>
    <col min="2" max="2" width="53.44140625" style="249" bestFit="1" customWidth="1"/>
    <col min="3" max="4" width="16.33203125" style="249" customWidth="1"/>
    <col min="5" max="5" width="16.33203125" style="349" customWidth="1"/>
    <col min="6" max="6" width="16.33203125" style="249" customWidth="1"/>
    <col min="7" max="7" width="16.33203125" style="312" customWidth="1"/>
    <col min="8" max="8" width="62.88671875" style="315" customWidth="1"/>
    <col min="9" max="9" width="18.88671875" style="315" customWidth="1"/>
    <col min="10" max="10" width="17.5546875" style="325" customWidth="1"/>
    <col min="11" max="11" width="14.44140625" style="249" customWidth="1"/>
    <col min="12" max="12" width="7.33203125" style="249" customWidth="1"/>
    <col min="13" max="13" width="12" style="249" customWidth="1"/>
    <col min="14" max="14" width="14.88671875" style="249" customWidth="1"/>
    <col min="15" max="15" width="6.44140625" style="249" customWidth="1"/>
    <col min="16" max="16" width="12.88671875" style="249" customWidth="1"/>
    <col min="17" max="17" width="14.88671875" style="249" customWidth="1"/>
    <col min="18" max="18" width="7.33203125" style="249" customWidth="1"/>
    <col min="19" max="19" width="12.44140625" style="249" customWidth="1"/>
    <col min="20" max="20" width="15.6640625" style="249" customWidth="1"/>
    <col min="21" max="21" width="7.6640625" style="249" customWidth="1"/>
    <col min="22" max="22" width="14" style="249" customWidth="1"/>
    <col min="23" max="23" width="15.6640625" style="249" customWidth="1"/>
    <col min="24" max="24" width="7.6640625" style="249" customWidth="1"/>
    <col min="25" max="25" width="14" style="249" customWidth="1"/>
    <col min="26" max="26" width="16" style="249" customWidth="1"/>
    <col min="27" max="27" width="8.109375" style="249" customWidth="1"/>
    <col min="28" max="28" width="14.44140625" style="249" customWidth="1"/>
    <col min="29" max="29" width="16" style="249" customWidth="1"/>
    <col min="30" max="30" width="8.5546875" style="249" customWidth="1"/>
    <col min="31" max="31" width="14.44140625" style="249" customWidth="1"/>
    <col min="32" max="32" width="16" style="249" customWidth="1"/>
    <col min="33" max="33" width="8.5546875" style="249" customWidth="1"/>
    <col min="34" max="34" width="14.44140625" style="249" customWidth="1"/>
    <col min="35" max="35" width="16.44140625" style="249" customWidth="1"/>
    <col min="36" max="36" width="8.5546875" style="249" customWidth="1"/>
    <col min="37" max="37" width="14.44140625" style="249" customWidth="1"/>
    <col min="38" max="38" width="16" style="249" customWidth="1"/>
    <col min="39" max="39" width="8.5546875" style="249" customWidth="1"/>
    <col min="40" max="40" width="15.33203125" style="249" customWidth="1"/>
    <col min="41" max="41" width="16.44140625" style="249" customWidth="1"/>
    <col min="42" max="42" width="8.5546875" style="249" customWidth="1"/>
    <col min="43" max="43" width="15.33203125" style="249" customWidth="1"/>
    <col min="44" max="44" width="16.88671875" style="249" customWidth="1"/>
    <col min="45" max="45" width="8.5546875" style="249" customWidth="1"/>
    <col min="46" max="46" width="14.88671875" style="249" customWidth="1"/>
    <col min="47" max="47" width="15.6640625" style="249" customWidth="1"/>
    <col min="48" max="48" width="8.109375" style="249" customWidth="1"/>
    <col min="49" max="49" width="15.6640625" style="249" customWidth="1"/>
    <col min="50" max="50" width="16.88671875" style="249" customWidth="1"/>
    <col min="51" max="51" width="8.5546875" style="312" customWidth="1"/>
    <col min="52" max="52" width="15.6640625" style="312" customWidth="1"/>
    <col min="53" max="53" width="17.33203125" style="312" customWidth="1"/>
    <col min="54" max="54" width="8.5546875" style="312" customWidth="1"/>
    <col min="55" max="55" width="15.6640625" style="312" customWidth="1"/>
    <col min="56" max="56" width="16.44140625" style="312" customWidth="1"/>
    <col min="57" max="57" width="8.5546875" style="312" customWidth="1"/>
    <col min="58" max="58" width="16" style="312" customWidth="1"/>
    <col min="59" max="59" width="16.88671875" style="312" customWidth="1"/>
    <col min="60" max="60" width="8.109375" style="312" customWidth="1"/>
    <col min="61" max="61" width="16" style="312" customWidth="1"/>
    <col min="62" max="62" width="17.33203125" style="312" customWidth="1"/>
    <col min="63" max="63" width="7.6640625" style="312" customWidth="1"/>
    <col min="64" max="64" width="16" style="312" customWidth="1"/>
    <col min="65" max="65" width="16.44140625" style="312" customWidth="1"/>
    <col min="66" max="66" width="8.5546875" style="312" customWidth="1"/>
    <col min="67" max="67" width="15.6640625" style="312" customWidth="1"/>
    <col min="68" max="68" width="16.88671875" style="312" customWidth="1"/>
    <col min="69" max="69" width="6.88671875" style="312" customWidth="1"/>
    <col min="70" max="70" width="15.6640625" style="312" customWidth="1"/>
    <col min="71" max="71" width="17.33203125" style="312" customWidth="1"/>
    <col min="72" max="72" width="8.5546875" style="312" customWidth="1"/>
    <col min="73" max="73" width="15.6640625" style="312" customWidth="1"/>
    <col min="74" max="74" width="17.33203125" style="312" customWidth="1"/>
    <col min="75" max="75" width="8.5546875" style="312" customWidth="1"/>
    <col min="76" max="76" width="15.33203125" style="312" bestFit="1" customWidth="1"/>
    <col min="77" max="77" width="17.33203125" style="312" bestFit="1" customWidth="1"/>
    <col min="78" max="78" width="8.5546875" style="312" bestFit="1" customWidth="1"/>
    <col min="79" max="79" width="15.6640625" style="312" bestFit="1" customWidth="1"/>
    <col min="80" max="80" width="17.33203125" style="312" bestFit="1" customWidth="1"/>
    <col min="81" max="81" width="8.5546875" style="312" customWidth="1"/>
    <col min="82" max="82" width="15.6640625" style="312" customWidth="1"/>
    <col min="83" max="83" width="16.88671875" style="342" bestFit="1" customWidth="1"/>
    <col min="84" max="84" width="8.109375" style="262" customWidth="1"/>
    <col min="85" max="85" width="16" style="262" bestFit="1" customWidth="1"/>
    <col min="86" max="86" width="17.33203125" style="262" customWidth="1"/>
    <col min="87" max="87" width="8.5546875" style="262" customWidth="1"/>
    <col min="88" max="88" width="18.88671875" style="262" customWidth="1"/>
    <col min="89" max="89" width="16.88671875" style="262" customWidth="1"/>
    <col min="90" max="90" width="8.109375" style="262" customWidth="1"/>
    <col min="91" max="91" width="15.6640625" style="262" bestFit="1" customWidth="1"/>
    <col min="92" max="92" width="16.88671875" style="262" bestFit="1" customWidth="1"/>
    <col min="93" max="93" width="10" style="262" customWidth="1"/>
    <col min="94" max="94" width="15.33203125" style="262" bestFit="1" customWidth="1"/>
    <col min="95" max="95" width="16.88671875" style="262" bestFit="1" customWidth="1"/>
    <col min="96" max="96" width="9.5546875" style="262" customWidth="1"/>
    <col min="97" max="97" width="20.44140625" style="262" customWidth="1"/>
    <col min="98" max="16384" width="12.5546875" style="312"/>
  </cols>
  <sheetData>
    <row r="1" spans="1:99" s="308" customFormat="1" ht="15" customHeight="1" x14ac:dyDescent="0.25">
      <c r="A1" s="306" t="s">
        <v>14</v>
      </c>
      <c r="B1" s="306" t="s">
        <v>167</v>
      </c>
      <c r="C1" s="306" t="s">
        <v>16</v>
      </c>
      <c r="D1" s="306" t="s">
        <v>255</v>
      </c>
      <c r="E1" s="307" t="s">
        <v>257</v>
      </c>
      <c r="F1" s="306" t="s">
        <v>259</v>
      </c>
      <c r="G1" s="308" t="s">
        <v>261</v>
      </c>
      <c r="H1" s="309" t="s">
        <v>163</v>
      </c>
      <c r="I1" s="309" t="s">
        <v>2833</v>
      </c>
      <c r="J1" s="306" t="s">
        <v>408</v>
      </c>
      <c r="K1" s="306" t="s">
        <v>264</v>
      </c>
      <c r="L1" s="306" t="s">
        <v>266</v>
      </c>
      <c r="M1" s="306" t="s">
        <v>268</v>
      </c>
      <c r="N1" s="306" t="s">
        <v>270</v>
      </c>
      <c r="O1" s="306" t="s">
        <v>272</v>
      </c>
      <c r="P1" s="306" t="s">
        <v>274</v>
      </c>
      <c r="Q1" s="306" t="s">
        <v>276</v>
      </c>
      <c r="R1" s="306" t="s">
        <v>278</v>
      </c>
      <c r="S1" s="306" t="s">
        <v>280</v>
      </c>
      <c r="T1" s="306" t="s">
        <v>282</v>
      </c>
      <c r="U1" s="306" t="s">
        <v>284</v>
      </c>
      <c r="V1" s="306" t="s">
        <v>286</v>
      </c>
      <c r="W1" s="306" t="s">
        <v>288</v>
      </c>
      <c r="X1" s="306" t="s">
        <v>290</v>
      </c>
      <c r="Y1" s="306" t="s">
        <v>292</v>
      </c>
      <c r="Z1" s="306" t="s">
        <v>294</v>
      </c>
      <c r="AA1" s="306" t="s">
        <v>296</v>
      </c>
      <c r="AB1" s="306" t="s">
        <v>298</v>
      </c>
      <c r="AC1" s="306" t="s">
        <v>300</v>
      </c>
      <c r="AD1" s="306" t="s">
        <v>302</v>
      </c>
      <c r="AE1" s="306" t="s">
        <v>304</v>
      </c>
      <c r="AF1" s="306" t="s">
        <v>306</v>
      </c>
      <c r="AG1" s="306" t="s">
        <v>308</v>
      </c>
      <c r="AH1" s="306" t="s">
        <v>310</v>
      </c>
      <c r="AI1" s="306" t="s">
        <v>312</v>
      </c>
      <c r="AJ1" s="306" t="s">
        <v>314</v>
      </c>
      <c r="AK1" s="306" t="s">
        <v>316</v>
      </c>
      <c r="AL1" s="306" t="s">
        <v>318</v>
      </c>
      <c r="AM1" s="306" t="s">
        <v>320</v>
      </c>
      <c r="AN1" s="306" t="s">
        <v>322</v>
      </c>
      <c r="AO1" s="306" t="s">
        <v>324</v>
      </c>
      <c r="AP1" s="306" t="s">
        <v>326</v>
      </c>
      <c r="AQ1" s="306" t="s">
        <v>328</v>
      </c>
      <c r="AR1" s="306" t="s">
        <v>330</v>
      </c>
      <c r="AS1" s="306" t="s">
        <v>332</v>
      </c>
      <c r="AT1" s="306" t="s">
        <v>334</v>
      </c>
      <c r="AU1" s="306" t="s">
        <v>336</v>
      </c>
      <c r="AV1" s="306" t="s">
        <v>338</v>
      </c>
      <c r="AW1" s="306" t="s">
        <v>340</v>
      </c>
      <c r="AX1" s="306" t="s">
        <v>342</v>
      </c>
      <c r="AY1" s="306" t="s">
        <v>344</v>
      </c>
      <c r="AZ1" s="306" t="s">
        <v>346</v>
      </c>
      <c r="BA1" s="306" t="s">
        <v>348</v>
      </c>
      <c r="BB1" s="306" t="s">
        <v>350</v>
      </c>
      <c r="BC1" s="306" t="s">
        <v>352</v>
      </c>
      <c r="BD1" s="306" t="s">
        <v>354</v>
      </c>
      <c r="BE1" s="306" t="s">
        <v>356</v>
      </c>
      <c r="BF1" s="306" t="s">
        <v>358</v>
      </c>
      <c r="BG1" s="306" t="s">
        <v>360</v>
      </c>
      <c r="BH1" s="306" t="s">
        <v>362</v>
      </c>
      <c r="BI1" s="306" t="s">
        <v>364</v>
      </c>
      <c r="BJ1" s="306" t="s">
        <v>366</v>
      </c>
      <c r="BK1" s="306" t="s">
        <v>368</v>
      </c>
      <c r="BL1" s="306" t="s">
        <v>370</v>
      </c>
      <c r="BM1" s="306" t="s">
        <v>372</v>
      </c>
      <c r="BN1" s="306" t="s">
        <v>374</v>
      </c>
      <c r="BO1" s="306" t="s">
        <v>376</v>
      </c>
      <c r="BP1" s="306" t="s">
        <v>378</v>
      </c>
      <c r="BQ1" s="306" t="s">
        <v>380</v>
      </c>
      <c r="BR1" s="306" t="s">
        <v>382</v>
      </c>
      <c r="BS1" s="306" t="s">
        <v>384</v>
      </c>
      <c r="BT1" s="306" t="s">
        <v>386</v>
      </c>
      <c r="BU1" s="306" t="s">
        <v>388</v>
      </c>
      <c r="BV1" s="306" t="s">
        <v>390</v>
      </c>
      <c r="BW1" s="306" t="s">
        <v>392</v>
      </c>
      <c r="BX1" s="306" t="s">
        <v>394</v>
      </c>
      <c r="BY1" s="306" t="s">
        <v>396</v>
      </c>
      <c r="BZ1" s="306" t="s">
        <v>398</v>
      </c>
      <c r="CA1" s="306" t="s">
        <v>400</v>
      </c>
      <c r="CB1" s="306" t="s">
        <v>402</v>
      </c>
      <c r="CC1" s="306" t="s">
        <v>404</v>
      </c>
      <c r="CD1" s="306" t="s">
        <v>406</v>
      </c>
      <c r="CE1" s="310" t="s">
        <v>2834</v>
      </c>
      <c r="CF1" s="310" t="s">
        <v>2835</v>
      </c>
      <c r="CG1" s="310" t="s">
        <v>2836</v>
      </c>
      <c r="CH1" s="311" t="s">
        <v>2837</v>
      </c>
      <c r="CI1" s="311" t="s">
        <v>2838</v>
      </c>
      <c r="CJ1" s="311" t="s">
        <v>2839</v>
      </c>
      <c r="CK1" s="311" t="s">
        <v>2840</v>
      </c>
      <c r="CL1" s="311" t="s">
        <v>2841</v>
      </c>
      <c r="CM1" s="311" t="s">
        <v>2842</v>
      </c>
      <c r="CN1" s="311" t="s">
        <v>2843</v>
      </c>
      <c r="CO1" s="311" t="s">
        <v>2844</v>
      </c>
      <c r="CP1" s="311" t="s">
        <v>2845</v>
      </c>
      <c r="CQ1" s="311" t="s">
        <v>2846</v>
      </c>
      <c r="CR1" s="311" t="s">
        <v>2847</v>
      </c>
      <c r="CS1" s="311" t="s">
        <v>2848</v>
      </c>
    </row>
    <row r="2" spans="1:99" ht="15" customHeight="1" x14ac:dyDescent="0.25">
      <c r="A2" s="249" t="s">
        <v>2850</v>
      </c>
      <c r="B2" s="312" t="s">
        <v>2851</v>
      </c>
      <c r="C2" s="312" t="s">
        <v>2849</v>
      </c>
      <c r="D2" s="312"/>
      <c r="E2" s="313"/>
      <c r="F2" s="312"/>
      <c r="G2" s="249" t="s">
        <v>1903</v>
      </c>
      <c r="H2" s="314"/>
      <c r="I2" s="315">
        <f t="shared" ref="I2:I33" si="0">M2+P2+S2+V2+Y2+AB2+AE2+AH2+AK2+AN2+AQ2+AT2+AW2+AZ2+BC2+BF2+BI2+BL2+BO2+BR2+BU2+BX2+CA2+CD2+J2+CG2+CJ2+CM2+CP2+CS2</f>
        <v>17617.16</v>
      </c>
      <c r="J2" s="316"/>
      <c r="T2" s="317"/>
      <c r="U2" s="318"/>
      <c r="V2" s="319"/>
      <c r="W2" s="317"/>
      <c r="X2" s="318"/>
      <c r="Y2" s="319"/>
      <c r="Z2" s="317"/>
      <c r="AA2" s="318"/>
      <c r="AB2" s="319"/>
      <c r="AC2" s="317"/>
      <c r="AD2" s="318"/>
      <c r="AE2" s="319"/>
      <c r="AF2" s="317"/>
      <c r="AG2" s="318"/>
      <c r="AH2" s="319"/>
      <c r="AI2" s="317"/>
      <c r="AJ2" s="318"/>
      <c r="AK2" s="319"/>
      <c r="AL2" s="317"/>
      <c r="AM2" s="318"/>
      <c r="AN2" s="319"/>
      <c r="AO2" s="317"/>
      <c r="AP2" s="318"/>
      <c r="AQ2" s="319"/>
      <c r="AR2" s="317"/>
      <c r="AS2" s="318"/>
      <c r="AT2" s="319"/>
      <c r="AU2" s="317"/>
      <c r="AV2" s="318"/>
      <c r="AW2" s="319"/>
      <c r="AX2" s="320"/>
      <c r="AZ2" s="316"/>
      <c r="BA2" s="320"/>
      <c r="BC2" s="316"/>
      <c r="BD2" s="320"/>
      <c r="BF2" s="316"/>
      <c r="BG2" s="320"/>
      <c r="BI2" s="316"/>
      <c r="BJ2" s="320"/>
      <c r="BL2" s="316"/>
      <c r="BM2" s="320"/>
      <c r="BO2" s="316"/>
      <c r="BP2" s="317"/>
      <c r="BQ2" s="318"/>
      <c r="BR2" s="319"/>
      <c r="BS2" s="320"/>
      <c r="BU2" s="316"/>
      <c r="BV2" s="317"/>
      <c r="BW2" s="318"/>
      <c r="BX2" s="319"/>
      <c r="BY2" s="321"/>
      <c r="BZ2" s="321"/>
      <c r="CA2" s="321"/>
      <c r="CB2" s="319"/>
      <c r="CC2" s="319"/>
      <c r="CD2" s="319"/>
      <c r="CE2" s="322">
        <v>339</v>
      </c>
      <c r="CF2" s="323">
        <v>9.3274000000000008</v>
      </c>
      <c r="CG2" s="324">
        <v>31.62</v>
      </c>
      <c r="CH2" s="262">
        <v>40009</v>
      </c>
      <c r="CI2" s="262">
        <v>9.3542000000000005</v>
      </c>
      <c r="CJ2" s="262">
        <v>3742.52</v>
      </c>
      <c r="CK2" s="262">
        <v>45603</v>
      </c>
      <c r="CL2" s="262">
        <v>9.4742999999999995</v>
      </c>
      <c r="CM2" s="262">
        <v>4320.5600000000004</v>
      </c>
      <c r="CN2" s="262">
        <v>46160</v>
      </c>
      <c r="CO2" s="262">
        <v>9.9159000000000006</v>
      </c>
      <c r="CP2" s="262">
        <v>4577.16</v>
      </c>
      <c r="CQ2" s="262">
        <v>47642</v>
      </c>
      <c r="CR2" s="262">
        <v>10.380100000000001</v>
      </c>
      <c r="CS2" s="262">
        <v>4945.3</v>
      </c>
      <c r="CT2" s="325"/>
      <c r="CU2" s="325"/>
    </row>
    <row r="3" spans="1:99" ht="15" customHeight="1" x14ac:dyDescent="0.25">
      <c r="A3" s="249" t="s">
        <v>2768</v>
      </c>
      <c r="B3" s="249" t="s">
        <v>2853</v>
      </c>
      <c r="C3" s="312" t="s">
        <v>2852</v>
      </c>
      <c r="D3" s="326">
        <v>37783</v>
      </c>
      <c r="E3" s="313">
        <v>2003</v>
      </c>
      <c r="F3" s="327">
        <v>2006</v>
      </c>
      <c r="G3" s="249" t="s">
        <v>2854</v>
      </c>
      <c r="H3" s="249" t="s">
        <v>2855</v>
      </c>
      <c r="I3" s="315">
        <f t="shared" si="0"/>
        <v>626819.47</v>
      </c>
      <c r="J3" s="328"/>
      <c r="AX3" s="320"/>
      <c r="AZ3" s="316"/>
      <c r="BA3" s="320"/>
      <c r="BC3" s="316"/>
      <c r="BD3" s="320"/>
      <c r="BF3" s="316"/>
      <c r="BG3" s="320"/>
      <c r="BI3" s="316"/>
      <c r="BJ3" s="320">
        <v>147260</v>
      </c>
      <c r="BK3" s="312">
        <v>10.2095</v>
      </c>
      <c r="BL3" s="316">
        <v>15034.51</v>
      </c>
      <c r="BM3" s="320">
        <v>866570</v>
      </c>
      <c r="BN3" s="312">
        <v>12.192500000000001</v>
      </c>
      <c r="BO3" s="316">
        <v>105656.55</v>
      </c>
      <c r="BP3" s="317">
        <v>342430</v>
      </c>
      <c r="BQ3" s="318">
        <v>12.298</v>
      </c>
      <c r="BR3" s="319">
        <v>42112.04</v>
      </c>
      <c r="BS3" s="320">
        <v>448720</v>
      </c>
      <c r="BT3" s="312">
        <v>11.9734</v>
      </c>
      <c r="BU3" s="316">
        <v>53727.040000000001</v>
      </c>
      <c r="BV3" s="316" t="s">
        <v>2468</v>
      </c>
      <c r="BW3" s="316"/>
      <c r="BX3" s="316"/>
      <c r="BY3" s="316"/>
      <c r="BZ3" s="316"/>
      <c r="CA3" s="316"/>
      <c r="CB3" s="329">
        <v>913670</v>
      </c>
      <c r="CC3" s="330">
        <v>10.9826</v>
      </c>
      <c r="CD3" s="331">
        <v>100344.86</v>
      </c>
      <c r="CE3" s="322">
        <v>867430</v>
      </c>
      <c r="CF3" s="323">
        <v>12.086</v>
      </c>
      <c r="CG3" s="324">
        <v>104837.68</v>
      </c>
      <c r="CH3" s="262">
        <v>792550</v>
      </c>
      <c r="CI3" s="262">
        <v>12.1579</v>
      </c>
      <c r="CJ3" s="262">
        <v>96357.52</v>
      </c>
      <c r="CK3" s="262">
        <v>383190</v>
      </c>
      <c r="CL3" s="262">
        <v>12.625500000000001</v>
      </c>
      <c r="CM3" s="262">
        <v>48379.77</v>
      </c>
      <c r="CN3" s="262">
        <v>259850</v>
      </c>
      <c r="CO3" s="262">
        <v>12.8316</v>
      </c>
      <c r="CP3" s="262">
        <v>33343</v>
      </c>
      <c r="CQ3" s="262">
        <v>207880</v>
      </c>
      <c r="CR3" s="262">
        <v>13.000999999999999</v>
      </c>
      <c r="CS3" s="262">
        <v>27026.5</v>
      </c>
    </row>
    <row r="4" spans="1:99" ht="15" customHeight="1" x14ac:dyDescent="0.25">
      <c r="A4" s="249" t="s">
        <v>2856</v>
      </c>
      <c r="B4" s="249" t="s">
        <v>2857</v>
      </c>
      <c r="C4" s="312" t="s">
        <v>2849</v>
      </c>
      <c r="D4" s="326">
        <v>38874</v>
      </c>
      <c r="E4" s="313">
        <v>2006</v>
      </c>
      <c r="F4" s="327"/>
      <c r="G4" s="249" t="s">
        <v>884</v>
      </c>
      <c r="H4" s="249"/>
      <c r="I4" s="315">
        <f t="shared" si="0"/>
        <v>263479.06</v>
      </c>
      <c r="J4" s="316"/>
      <c r="AX4" s="320"/>
      <c r="AZ4" s="316"/>
      <c r="BA4" s="320"/>
      <c r="BC4" s="316"/>
      <c r="BD4" s="320"/>
      <c r="BF4" s="316"/>
      <c r="BG4" s="320"/>
      <c r="BI4" s="316"/>
      <c r="BJ4" s="320"/>
      <c r="BL4" s="316"/>
      <c r="BM4" s="320"/>
      <c r="BO4" s="316"/>
      <c r="BP4" s="317"/>
      <c r="BQ4" s="318"/>
      <c r="BR4" s="319"/>
      <c r="BS4" s="320"/>
      <c r="BU4" s="316"/>
      <c r="BV4" s="317">
        <v>1487</v>
      </c>
      <c r="BW4" s="318">
        <v>8.9899000000000004</v>
      </c>
      <c r="BX4" s="319">
        <v>133.68</v>
      </c>
      <c r="BY4" s="329">
        <v>424244</v>
      </c>
      <c r="BZ4" s="330">
        <v>9.5142000000000007</v>
      </c>
      <c r="CA4" s="331">
        <v>40363.440000000002</v>
      </c>
      <c r="CB4" s="295">
        <v>435398</v>
      </c>
      <c r="CC4" s="296">
        <v>9.1758000000000006</v>
      </c>
      <c r="CD4" s="297">
        <v>39951.26</v>
      </c>
      <c r="CE4" s="322">
        <v>445201</v>
      </c>
      <c r="CF4" s="323">
        <v>9.1655999999999995</v>
      </c>
      <c r="CG4" s="324">
        <v>40805.379999999997</v>
      </c>
      <c r="CH4" s="262">
        <v>448262</v>
      </c>
      <c r="CI4" s="262">
        <v>9.0016999999999996</v>
      </c>
      <c r="CJ4" s="262">
        <v>40351.22</v>
      </c>
      <c r="CK4" s="262">
        <v>403344</v>
      </c>
      <c r="CL4" s="262">
        <v>9.1027000000000005</v>
      </c>
      <c r="CM4" s="262">
        <v>36715.199999999997</v>
      </c>
      <c r="CN4" s="262">
        <v>360611</v>
      </c>
      <c r="CO4" s="262">
        <v>9.1190999999999995</v>
      </c>
      <c r="CP4" s="262">
        <v>32884.5</v>
      </c>
      <c r="CQ4" s="262">
        <v>346697</v>
      </c>
      <c r="CR4" s="262">
        <v>9.3091000000000008</v>
      </c>
      <c r="CS4" s="262">
        <v>32274.38</v>
      </c>
    </row>
    <row r="5" spans="1:99" ht="15" customHeight="1" x14ac:dyDescent="0.25">
      <c r="A5" s="249" t="s">
        <v>2858</v>
      </c>
      <c r="B5" s="249" t="s">
        <v>2859</v>
      </c>
      <c r="C5" s="312" t="s">
        <v>2849</v>
      </c>
      <c r="D5" s="326">
        <v>38313</v>
      </c>
      <c r="E5" s="313">
        <v>2005</v>
      </c>
      <c r="F5" s="327"/>
      <c r="G5" s="249" t="s">
        <v>681</v>
      </c>
      <c r="H5" s="249"/>
      <c r="I5" s="315">
        <f t="shared" si="0"/>
        <v>1669030.29</v>
      </c>
      <c r="J5" s="316"/>
      <c r="AX5" s="320"/>
      <c r="AZ5" s="316"/>
      <c r="BA5" s="320"/>
      <c r="BC5" s="316"/>
      <c r="BD5" s="320"/>
      <c r="BF5" s="316"/>
      <c r="BG5" s="320"/>
      <c r="BI5" s="316"/>
      <c r="BJ5" s="320"/>
      <c r="BL5" s="316"/>
      <c r="BM5" s="320"/>
      <c r="BP5" s="317">
        <v>186203</v>
      </c>
      <c r="BQ5" s="318">
        <v>7.5381999999999998</v>
      </c>
      <c r="BR5" s="319">
        <v>14036.35</v>
      </c>
      <c r="BS5" s="320">
        <v>381995</v>
      </c>
      <c r="BT5" s="312">
        <v>7.2287999999999997</v>
      </c>
      <c r="BU5" s="316">
        <v>27613.68</v>
      </c>
      <c r="BV5" s="317">
        <v>2502544</v>
      </c>
      <c r="BW5" s="318">
        <v>7.1460999999999997</v>
      </c>
      <c r="BX5" s="319">
        <v>178834.32</v>
      </c>
      <c r="BY5" s="329">
        <v>2762168</v>
      </c>
      <c r="BZ5" s="330">
        <v>7.0881999999999996</v>
      </c>
      <c r="CA5" s="331">
        <v>195788</v>
      </c>
      <c r="CB5" s="295">
        <v>2828620</v>
      </c>
      <c r="CC5" s="296">
        <v>7.1830999999999996</v>
      </c>
      <c r="CD5" s="297">
        <v>203182.64</v>
      </c>
      <c r="CE5" s="322">
        <v>2775814</v>
      </c>
      <c r="CF5" s="323">
        <v>7.3789999999999996</v>
      </c>
      <c r="CG5" s="324">
        <v>204827.34</v>
      </c>
      <c r="CH5" s="262">
        <v>2797561</v>
      </c>
      <c r="CI5" s="262">
        <v>7.5448000000000004</v>
      </c>
      <c r="CJ5" s="262">
        <v>211070.42</v>
      </c>
      <c r="CK5" s="262">
        <v>2597396</v>
      </c>
      <c r="CL5" s="262">
        <v>7.6731999999999996</v>
      </c>
      <c r="CM5" s="262">
        <v>199303.4</v>
      </c>
      <c r="CN5" s="262">
        <v>2973488</v>
      </c>
      <c r="CO5" s="262">
        <v>7.8800999999999997</v>
      </c>
      <c r="CP5" s="262">
        <v>234313.84</v>
      </c>
      <c r="CQ5" s="262">
        <v>2443156</v>
      </c>
      <c r="CR5" s="262">
        <v>8.1885999999999992</v>
      </c>
      <c r="CS5" s="262">
        <v>200060.3</v>
      </c>
    </row>
    <row r="6" spans="1:99" ht="15" customHeight="1" x14ac:dyDescent="0.25">
      <c r="A6" s="249" t="s">
        <v>2860</v>
      </c>
      <c r="B6" s="249" t="s">
        <v>2861</v>
      </c>
      <c r="C6" s="312" t="s">
        <v>2852</v>
      </c>
      <c r="D6" s="326">
        <v>37803</v>
      </c>
      <c r="E6" s="313">
        <v>2002</v>
      </c>
      <c r="F6" s="327"/>
      <c r="G6" s="249" t="s">
        <v>681</v>
      </c>
      <c r="H6" s="249"/>
      <c r="I6" s="315">
        <f t="shared" si="0"/>
        <v>1441595.9499999997</v>
      </c>
      <c r="J6" s="316"/>
      <c r="AX6" s="320"/>
      <c r="AZ6" s="316"/>
      <c r="BA6" s="320"/>
      <c r="BC6" s="316"/>
      <c r="BD6" s="320"/>
      <c r="BF6" s="316"/>
      <c r="BG6" s="320">
        <v>78970</v>
      </c>
      <c r="BH6" s="312">
        <v>7.7979000000000003</v>
      </c>
      <c r="BI6" s="316">
        <v>6158</v>
      </c>
      <c r="BJ6" s="320">
        <v>25580</v>
      </c>
      <c r="BK6" s="312">
        <v>7.9592000000000001</v>
      </c>
      <c r="BL6" s="316">
        <v>2035.96</v>
      </c>
      <c r="BM6" s="320">
        <v>44100</v>
      </c>
      <c r="BN6" s="312">
        <v>8.1260999999999992</v>
      </c>
      <c r="BO6" s="316">
        <v>3583.61</v>
      </c>
      <c r="BP6" s="317">
        <v>2085560</v>
      </c>
      <c r="BQ6" s="318">
        <v>8.0447000000000006</v>
      </c>
      <c r="BR6" s="319">
        <v>167777.05</v>
      </c>
      <c r="BS6" s="320">
        <v>2402270</v>
      </c>
      <c r="BT6" s="312">
        <v>7.9898999999999996</v>
      </c>
      <c r="BU6" s="316">
        <v>191938.97</v>
      </c>
      <c r="BV6" s="317">
        <v>2601600</v>
      </c>
      <c r="BW6" s="318">
        <v>7.9221000000000004</v>
      </c>
      <c r="BX6" s="319">
        <v>206101.36</v>
      </c>
      <c r="BY6" s="329">
        <v>2611960</v>
      </c>
      <c r="BZ6" s="330">
        <v>7.9724000000000004</v>
      </c>
      <c r="CA6" s="331">
        <v>208235.9</v>
      </c>
      <c r="CB6" s="329">
        <v>2611960</v>
      </c>
      <c r="CC6" s="330">
        <v>8.1915999999999993</v>
      </c>
      <c r="CD6" s="331">
        <v>213961.34</v>
      </c>
      <c r="CE6" s="322">
        <v>2611960</v>
      </c>
      <c r="CF6" s="323">
        <v>8.3993000000000002</v>
      </c>
      <c r="CG6" s="324">
        <v>219386.38</v>
      </c>
      <c r="CH6" s="262">
        <v>2518170</v>
      </c>
      <c r="CI6" s="262">
        <v>8.8324999999999996</v>
      </c>
      <c r="CJ6" s="262">
        <v>222417.38</v>
      </c>
    </row>
    <row r="7" spans="1:99" ht="15" customHeight="1" x14ac:dyDescent="0.25">
      <c r="A7" s="249" t="s">
        <v>2862</v>
      </c>
      <c r="B7" s="249" t="s">
        <v>2863</v>
      </c>
      <c r="C7" s="312" t="s">
        <v>2852</v>
      </c>
      <c r="D7" s="312"/>
      <c r="E7" s="313">
        <v>1994</v>
      </c>
      <c r="F7" s="327"/>
      <c r="G7" s="249" t="s">
        <v>2864</v>
      </c>
      <c r="H7" s="249" t="s">
        <v>2865</v>
      </c>
      <c r="I7" s="315">
        <f t="shared" si="0"/>
        <v>16346578.33</v>
      </c>
      <c r="J7" s="316"/>
      <c r="AI7" s="317">
        <v>880937</v>
      </c>
      <c r="AJ7" s="318">
        <v>8.1913</v>
      </c>
      <c r="AK7" s="319">
        <v>72160.08</v>
      </c>
      <c r="AL7" s="317">
        <v>1778241</v>
      </c>
      <c r="AM7" s="318">
        <v>8.2283000000000008</v>
      </c>
      <c r="AN7" s="319">
        <v>146318.74</v>
      </c>
      <c r="AO7" s="317">
        <v>3158796</v>
      </c>
      <c r="AP7" s="318">
        <v>8.3413000000000004</v>
      </c>
      <c r="AQ7" s="319">
        <v>263484.99</v>
      </c>
      <c r="AR7" s="317">
        <v>5231277</v>
      </c>
      <c r="AS7" s="318">
        <v>7.9931000000000001</v>
      </c>
      <c r="AT7" s="319">
        <v>418141.21</v>
      </c>
      <c r="AU7" s="317">
        <v>4342664</v>
      </c>
      <c r="AV7" s="318">
        <v>8.1035000000000004</v>
      </c>
      <c r="AW7" s="319">
        <v>351907.78</v>
      </c>
      <c r="AX7" s="320">
        <v>4858629</v>
      </c>
      <c r="AY7" s="312">
        <v>7.8421000000000003</v>
      </c>
      <c r="AZ7" s="316">
        <v>381018.55</v>
      </c>
      <c r="BA7" s="320">
        <v>6082385</v>
      </c>
      <c r="BB7" s="312">
        <v>7.8083999999999998</v>
      </c>
      <c r="BC7" s="316">
        <v>474936.95</v>
      </c>
      <c r="BD7" s="320">
        <v>15244706</v>
      </c>
      <c r="BE7" s="312">
        <v>7.6662999999999997</v>
      </c>
      <c r="BF7" s="316">
        <v>1168704.8999999999</v>
      </c>
      <c r="BG7" s="320">
        <v>15374338</v>
      </c>
      <c r="BH7" s="312">
        <v>7.6980000000000004</v>
      </c>
      <c r="BI7" s="316">
        <v>1183516.54</v>
      </c>
      <c r="BJ7" s="320">
        <v>17170263</v>
      </c>
      <c r="BK7" s="312">
        <v>7.6238000000000001</v>
      </c>
      <c r="BL7" s="316">
        <v>1309026.52</v>
      </c>
      <c r="BM7" s="320">
        <v>19151423</v>
      </c>
      <c r="BN7" s="312">
        <v>7.7054</v>
      </c>
      <c r="BO7" s="316">
        <v>1475693.74</v>
      </c>
      <c r="BP7" s="317">
        <v>21116667</v>
      </c>
      <c r="BQ7" s="318">
        <v>7.5674999999999999</v>
      </c>
      <c r="BR7" s="319">
        <v>1598003.78</v>
      </c>
      <c r="BS7" s="320">
        <v>20949162</v>
      </c>
      <c r="BT7" s="312">
        <v>7.6272000000000002</v>
      </c>
      <c r="BU7" s="316">
        <v>1597834.49</v>
      </c>
      <c r="BV7" s="317">
        <v>24247662</v>
      </c>
      <c r="BW7" s="318">
        <v>7.6075999999999997</v>
      </c>
      <c r="BX7" s="319">
        <v>1844667.52</v>
      </c>
      <c r="BY7" s="332">
        <v>26069249</v>
      </c>
      <c r="BZ7" s="333">
        <v>7.5731999999999999</v>
      </c>
      <c r="CA7" s="334">
        <v>1974278.64</v>
      </c>
      <c r="CB7" s="332">
        <v>27267067</v>
      </c>
      <c r="CC7" s="333">
        <v>7.6535000000000002</v>
      </c>
      <c r="CD7" s="334">
        <v>2086883.9</v>
      </c>
      <c r="CE7" s="262"/>
    </row>
    <row r="8" spans="1:99" ht="15" customHeight="1" x14ac:dyDescent="0.25">
      <c r="A8" s="249" t="s">
        <v>2768</v>
      </c>
      <c r="B8" s="249" t="s">
        <v>2866</v>
      </c>
      <c r="C8" s="312" t="s">
        <v>2768</v>
      </c>
      <c r="D8" s="326"/>
      <c r="E8" s="313">
        <v>2003</v>
      </c>
      <c r="F8" s="327"/>
      <c r="G8" s="249"/>
      <c r="H8" s="249"/>
      <c r="I8" s="315">
        <f t="shared" si="0"/>
        <v>10155203.029999999</v>
      </c>
      <c r="J8" s="316"/>
      <c r="AX8" s="312"/>
      <c r="BA8" s="320"/>
      <c r="BC8" s="316"/>
      <c r="BD8" s="320"/>
      <c r="BF8" s="316"/>
      <c r="BG8" s="320"/>
      <c r="BI8" s="316"/>
      <c r="BJ8" s="263">
        <v>67770</v>
      </c>
      <c r="BK8" s="255">
        <v>9.9067000000000007</v>
      </c>
      <c r="BL8" s="335">
        <v>6713.77</v>
      </c>
      <c r="BM8" s="263">
        <v>2896880</v>
      </c>
      <c r="BN8" s="255">
        <v>10.978</v>
      </c>
      <c r="BO8" s="335">
        <v>318018.76</v>
      </c>
      <c r="BP8" s="329">
        <v>969260</v>
      </c>
      <c r="BQ8" s="330">
        <v>11.7979</v>
      </c>
      <c r="BR8" s="331">
        <v>114352.11</v>
      </c>
      <c r="BS8" s="336">
        <v>702690</v>
      </c>
      <c r="BT8" s="216">
        <v>11.3895</v>
      </c>
      <c r="BU8" s="337">
        <v>80033.070000000007</v>
      </c>
      <c r="BV8" s="329">
        <v>1018640</v>
      </c>
      <c r="BW8" s="330">
        <v>11.4628</v>
      </c>
      <c r="BX8" s="331">
        <v>116764.44</v>
      </c>
      <c r="BY8" s="298">
        <v>2409080</v>
      </c>
      <c r="BZ8" s="299">
        <v>10.829499999999999</v>
      </c>
      <c r="CA8" s="300">
        <v>260891.9</v>
      </c>
      <c r="CB8" s="295">
        <v>2578480</v>
      </c>
      <c r="CC8" s="296">
        <v>10.3529</v>
      </c>
      <c r="CD8" s="297">
        <v>266946.24</v>
      </c>
      <c r="CE8" s="322">
        <v>15325210</v>
      </c>
      <c r="CF8" s="323">
        <v>11.5845</v>
      </c>
      <c r="CG8" s="324">
        <v>1775351.34</v>
      </c>
      <c r="CH8" s="262">
        <v>15151120</v>
      </c>
      <c r="CI8" s="262">
        <v>11.7028</v>
      </c>
      <c r="CJ8" s="262">
        <v>1773108.92</v>
      </c>
      <c r="CK8" s="262">
        <v>14737850</v>
      </c>
      <c r="CL8" s="262">
        <v>12.226900000000001</v>
      </c>
      <c r="CM8" s="262">
        <v>1801983.14</v>
      </c>
      <c r="CN8" s="262">
        <v>14584800</v>
      </c>
      <c r="CO8" s="262">
        <v>12.4222</v>
      </c>
      <c r="CP8" s="262">
        <v>1811759.24</v>
      </c>
      <c r="CQ8" s="262">
        <v>14553940</v>
      </c>
      <c r="CR8" s="262">
        <v>12.569000000000001</v>
      </c>
      <c r="CS8" s="262">
        <v>1829280.1</v>
      </c>
    </row>
    <row r="9" spans="1:99" ht="15" customHeight="1" x14ac:dyDescent="0.25">
      <c r="A9" s="249" t="s">
        <v>2868</v>
      </c>
      <c r="B9" s="249" t="s">
        <v>2869</v>
      </c>
      <c r="C9" s="312" t="s">
        <v>2867</v>
      </c>
      <c r="D9" s="326">
        <v>36865</v>
      </c>
      <c r="E9" s="313">
        <v>2005</v>
      </c>
      <c r="F9" s="327"/>
      <c r="G9" s="249" t="s">
        <v>1903</v>
      </c>
      <c r="H9" s="249"/>
      <c r="I9" s="315">
        <f t="shared" si="0"/>
        <v>2815302.2900000005</v>
      </c>
      <c r="J9" s="316"/>
      <c r="AX9" s="320"/>
      <c r="AZ9" s="316"/>
      <c r="BA9" s="320"/>
      <c r="BC9" s="316"/>
      <c r="BD9" s="320"/>
      <c r="BF9" s="316"/>
      <c r="BG9" s="320"/>
      <c r="BI9" s="316"/>
      <c r="BJ9" s="320"/>
      <c r="BL9" s="316"/>
      <c r="BM9" s="320"/>
      <c r="BO9" s="316"/>
      <c r="BP9" s="317">
        <v>507760</v>
      </c>
      <c r="BQ9" s="318">
        <v>6.1144999999999996</v>
      </c>
      <c r="BR9" s="319">
        <v>31047.15</v>
      </c>
      <c r="BS9" s="320">
        <v>717205</v>
      </c>
      <c r="BT9" s="312">
        <v>6.1586999999999996</v>
      </c>
      <c r="BU9" s="316">
        <v>44170.83</v>
      </c>
      <c r="BV9" s="317">
        <v>731170</v>
      </c>
      <c r="BW9" s="318">
        <v>6.0294999999999996</v>
      </c>
      <c r="BX9" s="319">
        <v>44085.98</v>
      </c>
      <c r="BY9" s="329">
        <v>768239</v>
      </c>
      <c r="BZ9" s="330">
        <v>5.7980999999999998</v>
      </c>
      <c r="CA9" s="331">
        <v>44543.27</v>
      </c>
      <c r="CB9" s="329">
        <v>6430334</v>
      </c>
      <c r="CC9" s="330">
        <v>5.6036000000000001</v>
      </c>
      <c r="CD9" s="334">
        <v>360329.58</v>
      </c>
      <c r="CE9" s="338">
        <v>6469485</v>
      </c>
      <c r="CF9" s="339">
        <v>6.0267999999999997</v>
      </c>
      <c r="CG9" s="340">
        <v>389903.58</v>
      </c>
      <c r="CH9" s="338">
        <v>6196033</v>
      </c>
      <c r="CI9" s="339">
        <v>6.3215000000000003</v>
      </c>
      <c r="CJ9" s="340">
        <v>391679.14</v>
      </c>
      <c r="CK9" s="262">
        <v>6994838</v>
      </c>
      <c r="CL9" s="262">
        <v>7.1412000000000004</v>
      </c>
      <c r="CM9" s="262">
        <v>499513.3</v>
      </c>
      <c r="CN9" s="262">
        <v>6994838</v>
      </c>
      <c r="CO9" s="262">
        <v>7.1040999999999999</v>
      </c>
      <c r="CP9" s="262">
        <v>496916.8</v>
      </c>
      <c r="CQ9" s="262">
        <v>6994838</v>
      </c>
      <c r="CR9" s="262">
        <v>7.3356000000000003</v>
      </c>
      <c r="CS9" s="262">
        <v>513112.66</v>
      </c>
    </row>
    <row r="10" spans="1:99" ht="15" customHeight="1" x14ac:dyDescent="0.25">
      <c r="A10" s="249" t="s">
        <v>2431</v>
      </c>
      <c r="B10" s="249" t="s">
        <v>2870</v>
      </c>
      <c r="C10" s="312" t="s">
        <v>2849</v>
      </c>
      <c r="D10" s="312"/>
      <c r="E10" s="313">
        <v>2006</v>
      </c>
      <c r="F10" s="312">
        <v>2006</v>
      </c>
      <c r="G10" s="249"/>
      <c r="H10" s="249"/>
      <c r="I10" s="315">
        <f t="shared" si="0"/>
        <v>33590.58</v>
      </c>
      <c r="J10" s="316"/>
      <c r="AX10" s="320"/>
      <c r="AZ10" s="316"/>
      <c r="BA10" s="320"/>
      <c r="BC10" s="316"/>
      <c r="BD10" s="320"/>
      <c r="BF10" s="316"/>
      <c r="BG10" s="320"/>
      <c r="BI10" s="316"/>
      <c r="BJ10" s="320"/>
      <c r="BL10" s="316"/>
      <c r="BM10" s="320"/>
      <c r="BO10" s="316"/>
      <c r="BP10" s="317"/>
      <c r="BQ10" s="318"/>
      <c r="BR10" s="319"/>
      <c r="BS10" s="320">
        <v>474285</v>
      </c>
      <c r="BT10" s="312">
        <v>7.0792999999999999</v>
      </c>
      <c r="BU10" s="316">
        <v>33576.080000000002</v>
      </c>
      <c r="BV10" s="316"/>
      <c r="BW10" s="316"/>
      <c r="BX10" s="316"/>
      <c r="BY10" s="316"/>
      <c r="BZ10" s="316"/>
      <c r="CA10" s="316"/>
      <c r="CB10" s="301">
        <v>196</v>
      </c>
      <c r="CC10" s="302">
        <v>7.3979999999999997</v>
      </c>
      <c r="CD10" s="303">
        <v>14.5</v>
      </c>
      <c r="CE10" s="262"/>
    </row>
    <row r="11" spans="1:99" ht="15" customHeight="1" x14ac:dyDescent="0.25">
      <c r="A11" s="249" t="s">
        <v>2871</v>
      </c>
      <c r="B11" s="249" t="s">
        <v>2870</v>
      </c>
      <c r="C11" s="312" t="s">
        <v>2849</v>
      </c>
      <c r="D11" s="312"/>
      <c r="E11" s="313">
        <v>2006</v>
      </c>
      <c r="F11" s="312">
        <v>2006</v>
      </c>
      <c r="G11" s="249"/>
      <c r="H11" s="249"/>
      <c r="I11" s="315">
        <f t="shared" si="0"/>
        <v>69727.44</v>
      </c>
      <c r="J11" s="316"/>
      <c r="AX11" s="320"/>
      <c r="AZ11" s="316"/>
      <c r="BA11" s="320"/>
      <c r="BC11" s="316"/>
      <c r="BD11" s="320"/>
      <c r="BF11" s="316"/>
      <c r="BG11" s="320"/>
      <c r="BI11" s="316"/>
      <c r="BJ11" s="320"/>
      <c r="BL11" s="316"/>
      <c r="BM11" s="320"/>
      <c r="BO11" s="316"/>
      <c r="BP11" s="317"/>
      <c r="BQ11" s="318"/>
      <c r="BR11" s="319"/>
      <c r="BS11" s="320">
        <v>849521</v>
      </c>
      <c r="BT11" s="312">
        <v>8.2079000000000004</v>
      </c>
      <c r="BU11" s="316">
        <v>69727.44</v>
      </c>
      <c r="BV11" s="316"/>
      <c r="BW11" s="316"/>
      <c r="BX11" s="316"/>
      <c r="BY11" s="341"/>
      <c r="BZ11" s="341"/>
      <c r="CA11" s="341"/>
      <c r="CB11" s="316"/>
      <c r="CC11" s="316"/>
      <c r="CD11" s="316"/>
    </row>
    <row r="12" spans="1:99" ht="15" customHeight="1" x14ac:dyDescent="0.25">
      <c r="A12" s="249" t="s">
        <v>2872</v>
      </c>
      <c r="B12" s="249" t="s">
        <v>2873</v>
      </c>
      <c r="C12" s="312" t="s">
        <v>2852</v>
      </c>
      <c r="D12" s="326">
        <v>39569</v>
      </c>
      <c r="E12" s="313"/>
      <c r="F12" s="327"/>
      <c r="G12" s="249" t="s">
        <v>2874</v>
      </c>
      <c r="H12" s="249" t="s">
        <v>2875</v>
      </c>
      <c r="I12" s="315">
        <f t="shared" si="0"/>
        <v>0</v>
      </c>
      <c r="J12" s="316"/>
      <c r="AX12" s="320"/>
      <c r="AZ12" s="316"/>
      <c r="BA12" s="320"/>
      <c r="BC12" s="316"/>
      <c r="BD12" s="320"/>
      <c r="BF12" s="316"/>
      <c r="BG12" s="320"/>
      <c r="BI12" s="316"/>
      <c r="BJ12" s="320"/>
      <c r="BL12" s="316"/>
      <c r="BM12" s="320"/>
      <c r="BO12" s="316"/>
      <c r="BP12" s="317"/>
      <c r="BQ12" s="318"/>
      <c r="BR12" s="319"/>
      <c r="BS12" s="320"/>
      <c r="BU12" s="316"/>
      <c r="BV12" s="316"/>
      <c r="BW12" s="316"/>
      <c r="BX12" s="316"/>
      <c r="BY12" s="298"/>
      <c r="BZ12" s="299"/>
      <c r="CA12" s="300"/>
      <c r="CE12" s="262"/>
    </row>
    <row r="13" spans="1:99" ht="15" customHeight="1" x14ac:dyDescent="0.25">
      <c r="A13" s="249" t="s">
        <v>2850</v>
      </c>
      <c r="B13" s="312" t="s">
        <v>2876</v>
      </c>
      <c r="C13" s="312" t="s">
        <v>2849</v>
      </c>
      <c r="D13" s="312"/>
      <c r="E13" s="313"/>
      <c r="F13" s="312"/>
      <c r="G13" s="249" t="s">
        <v>681</v>
      </c>
      <c r="H13" s="314"/>
      <c r="I13" s="315">
        <f t="shared" si="0"/>
        <v>213113.59999999998</v>
      </c>
      <c r="J13" s="316"/>
      <c r="T13" s="317"/>
      <c r="U13" s="318"/>
      <c r="V13" s="319"/>
      <c r="W13" s="317"/>
      <c r="X13" s="318"/>
      <c r="Y13" s="319"/>
      <c r="Z13" s="317"/>
      <c r="AA13" s="318"/>
      <c r="AB13" s="319"/>
      <c r="AC13" s="317"/>
      <c r="AD13" s="318"/>
      <c r="AE13" s="319"/>
      <c r="AF13" s="317"/>
      <c r="AG13" s="318"/>
      <c r="AH13" s="319"/>
      <c r="AI13" s="317"/>
      <c r="AJ13" s="318"/>
      <c r="AK13" s="319"/>
      <c r="AL13" s="317"/>
      <c r="AM13" s="318"/>
      <c r="AN13" s="319"/>
      <c r="AO13" s="317"/>
      <c r="AP13" s="318"/>
      <c r="AQ13" s="319"/>
      <c r="AR13" s="317"/>
      <c r="AS13" s="318"/>
      <c r="AT13" s="319"/>
      <c r="AU13" s="317"/>
      <c r="AV13" s="318"/>
      <c r="AW13" s="319"/>
      <c r="AX13" s="320"/>
      <c r="AZ13" s="316"/>
      <c r="BA13" s="320"/>
      <c r="BC13" s="316"/>
      <c r="BD13" s="320"/>
      <c r="BF13" s="316"/>
      <c r="BG13" s="320"/>
      <c r="BI13" s="316"/>
      <c r="BJ13" s="320"/>
      <c r="BL13" s="316"/>
      <c r="BM13" s="320"/>
      <c r="BO13" s="316"/>
      <c r="BP13" s="317"/>
      <c r="BQ13" s="318"/>
      <c r="BR13" s="319"/>
      <c r="BS13" s="320"/>
      <c r="BU13" s="316"/>
      <c r="BV13" s="317"/>
      <c r="BW13" s="318"/>
      <c r="BX13" s="319"/>
      <c r="BY13" s="321"/>
      <c r="BZ13" s="321"/>
      <c r="CA13" s="321"/>
      <c r="CB13" s="319"/>
      <c r="CC13" s="319"/>
      <c r="CD13" s="319"/>
      <c r="CE13" s="322">
        <v>585612</v>
      </c>
      <c r="CF13" s="323">
        <v>7.5739999999999998</v>
      </c>
      <c r="CG13" s="324">
        <v>44354.28</v>
      </c>
      <c r="CH13" s="262">
        <v>565410</v>
      </c>
      <c r="CI13" s="262">
        <v>7.7050999999999998</v>
      </c>
      <c r="CJ13" s="262">
        <v>43565.4</v>
      </c>
      <c r="CK13" s="262">
        <v>534384</v>
      </c>
      <c r="CL13" s="262">
        <v>7.8903999999999996</v>
      </c>
      <c r="CM13" s="262">
        <v>42165.04</v>
      </c>
      <c r="CN13" s="262">
        <v>497970</v>
      </c>
      <c r="CO13" s="262">
        <v>8.1493000000000002</v>
      </c>
      <c r="CP13" s="262">
        <v>40581.08</v>
      </c>
      <c r="CQ13" s="262">
        <v>502948</v>
      </c>
      <c r="CR13" s="262">
        <v>8.4398</v>
      </c>
      <c r="CS13" s="262">
        <v>42447.8</v>
      </c>
      <c r="CT13" s="325"/>
      <c r="CU13" s="325"/>
    </row>
    <row r="14" spans="1:99" ht="15" customHeight="1" x14ac:dyDescent="0.25">
      <c r="A14" s="249" t="s">
        <v>2877</v>
      </c>
      <c r="B14" s="249" t="s">
        <v>2878</v>
      </c>
      <c r="C14" s="312" t="s">
        <v>2852</v>
      </c>
      <c r="D14" s="312"/>
      <c r="E14" s="313">
        <v>2001</v>
      </c>
      <c r="F14" s="327"/>
      <c r="G14" s="249" t="s">
        <v>678</v>
      </c>
      <c r="H14" s="249"/>
      <c r="I14" s="315">
        <f t="shared" si="0"/>
        <v>171570.38000000003</v>
      </c>
      <c r="J14" s="316"/>
      <c r="AX14" s="320"/>
      <c r="AZ14" s="316"/>
      <c r="BA14" s="320"/>
      <c r="BC14" s="316"/>
      <c r="BD14" s="320">
        <v>5580</v>
      </c>
      <c r="BE14" s="312">
        <v>7.0842000000000001</v>
      </c>
      <c r="BF14" s="312">
        <v>395.3</v>
      </c>
      <c r="BG14" s="320">
        <v>48560</v>
      </c>
      <c r="BH14" s="312">
        <v>6.8188000000000004</v>
      </c>
      <c r="BI14" s="316">
        <v>3311.21</v>
      </c>
      <c r="BJ14" s="320">
        <v>88370</v>
      </c>
      <c r="BK14" s="312">
        <v>6.7861000000000002</v>
      </c>
      <c r="BL14" s="316">
        <v>5996.88</v>
      </c>
      <c r="BM14" s="320">
        <v>113810</v>
      </c>
      <c r="BN14" s="312">
        <v>6.7869999999999999</v>
      </c>
      <c r="BO14" s="316">
        <v>7724.28</v>
      </c>
      <c r="BP14" s="317">
        <v>161760</v>
      </c>
      <c r="BQ14" s="318">
        <v>6.7077</v>
      </c>
      <c r="BR14" s="319">
        <v>10850.38</v>
      </c>
      <c r="BS14" s="320">
        <v>201860</v>
      </c>
      <c r="BT14" s="312">
        <v>6.8531000000000004</v>
      </c>
      <c r="BU14" s="316">
        <v>13833.67</v>
      </c>
      <c r="BV14" s="317">
        <v>247880</v>
      </c>
      <c r="BW14" s="318">
        <v>6.8303000000000003</v>
      </c>
      <c r="BX14" s="319">
        <v>16931</v>
      </c>
      <c r="BY14" s="329">
        <v>331680</v>
      </c>
      <c r="BZ14" s="330">
        <v>6.7126000000000001</v>
      </c>
      <c r="CA14" s="331">
        <v>22264.400000000001</v>
      </c>
      <c r="CB14" s="329">
        <v>299810</v>
      </c>
      <c r="CC14" s="330">
        <v>7.7079000000000004</v>
      </c>
      <c r="CD14" s="331">
        <v>23109.08</v>
      </c>
      <c r="CE14" s="322">
        <v>289660</v>
      </c>
      <c r="CF14" s="323">
        <v>7.9048999999999996</v>
      </c>
      <c r="CG14" s="324">
        <v>22897.38</v>
      </c>
      <c r="CH14" s="262">
        <v>200000</v>
      </c>
      <c r="CI14" s="262">
        <v>7.9881000000000002</v>
      </c>
      <c r="CJ14" s="262">
        <v>15976.28</v>
      </c>
      <c r="CK14" s="262">
        <v>131910</v>
      </c>
      <c r="CL14" s="262">
        <v>8.1856000000000009</v>
      </c>
      <c r="CM14" s="262">
        <v>10797.66</v>
      </c>
      <c r="CN14" s="262">
        <v>108180</v>
      </c>
      <c r="CO14" s="262">
        <v>8.4352999999999998</v>
      </c>
      <c r="CP14" s="262">
        <v>9125.32</v>
      </c>
      <c r="CQ14" s="262">
        <v>97470</v>
      </c>
      <c r="CR14" s="262">
        <v>8.5745000000000005</v>
      </c>
      <c r="CS14" s="262">
        <v>8357.5400000000009</v>
      </c>
    </row>
    <row r="15" spans="1:99" ht="15" customHeight="1" x14ac:dyDescent="0.25">
      <c r="A15" s="249" t="s">
        <v>2872</v>
      </c>
      <c r="B15" s="249" t="s">
        <v>2879</v>
      </c>
      <c r="C15" s="312" t="s">
        <v>2852</v>
      </c>
      <c r="D15" s="326">
        <v>36733</v>
      </c>
      <c r="E15" s="313">
        <v>2000</v>
      </c>
      <c r="F15" s="327"/>
      <c r="G15" s="249" t="s">
        <v>884</v>
      </c>
      <c r="H15" s="249"/>
      <c r="I15" s="315">
        <f t="shared" si="0"/>
        <v>846472.3600000001</v>
      </c>
      <c r="J15" s="316"/>
      <c r="AX15" s="320"/>
      <c r="AZ15" s="316"/>
      <c r="BA15" s="320">
        <v>80890</v>
      </c>
      <c r="BB15" s="312">
        <v>8.3073999999999995</v>
      </c>
      <c r="BC15" s="316">
        <v>6719.86</v>
      </c>
      <c r="BD15" s="320">
        <v>181350</v>
      </c>
      <c r="BE15" s="312">
        <v>8.3287999999999993</v>
      </c>
      <c r="BF15" s="316">
        <v>15104.28</v>
      </c>
      <c r="BG15" s="320">
        <v>258270</v>
      </c>
      <c r="BH15" s="312">
        <v>7.9172000000000002</v>
      </c>
      <c r="BI15" s="316">
        <v>20447.75</v>
      </c>
      <c r="BJ15" s="320">
        <v>317960</v>
      </c>
      <c r="BK15" s="312">
        <v>7.9053000000000004</v>
      </c>
      <c r="BL15" s="316">
        <v>25135.69</v>
      </c>
      <c r="BM15" s="320">
        <v>289410</v>
      </c>
      <c r="BN15" s="312">
        <v>7.9897999999999998</v>
      </c>
      <c r="BO15" s="316">
        <v>23123.279999999999</v>
      </c>
      <c r="BP15" s="317">
        <v>383220</v>
      </c>
      <c r="BQ15" s="318">
        <v>7.8733000000000004</v>
      </c>
      <c r="BR15" s="319">
        <v>30172.06</v>
      </c>
      <c r="BS15" s="320">
        <v>573320</v>
      </c>
      <c r="BT15" s="312">
        <v>7.4126000000000003</v>
      </c>
      <c r="BU15" s="316">
        <v>42497.919999999998</v>
      </c>
      <c r="BV15" s="317">
        <v>706530</v>
      </c>
      <c r="BW15" s="318">
        <v>7.4661999999999997</v>
      </c>
      <c r="BX15" s="319">
        <v>52751.24</v>
      </c>
      <c r="BY15" s="329">
        <v>1067500</v>
      </c>
      <c r="BZ15" s="330">
        <v>7.4659000000000004</v>
      </c>
      <c r="CA15" s="331">
        <v>79698.240000000005</v>
      </c>
      <c r="CB15" s="329">
        <v>1254390</v>
      </c>
      <c r="CC15" s="330">
        <v>7.5824999999999996</v>
      </c>
      <c r="CD15" s="331">
        <v>95114.58</v>
      </c>
      <c r="CE15" s="322">
        <v>999080</v>
      </c>
      <c r="CF15" s="323">
        <v>7.7276999999999996</v>
      </c>
      <c r="CG15" s="324">
        <v>77205.78</v>
      </c>
      <c r="CH15" s="262">
        <v>1263610</v>
      </c>
      <c r="CI15" s="262">
        <v>7.5061999999999998</v>
      </c>
      <c r="CJ15" s="262">
        <v>94848.5</v>
      </c>
      <c r="CK15" s="262">
        <v>1141780</v>
      </c>
      <c r="CL15" s="262">
        <v>7.7182000000000004</v>
      </c>
      <c r="CM15" s="262">
        <v>88125.34</v>
      </c>
      <c r="CN15" s="262">
        <v>1176680</v>
      </c>
      <c r="CO15" s="262">
        <v>8.1323000000000008</v>
      </c>
      <c r="CP15" s="262">
        <v>95690.8</v>
      </c>
      <c r="CQ15" s="262">
        <v>1187770</v>
      </c>
      <c r="CR15" s="262">
        <v>8.4054000000000002</v>
      </c>
      <c r="CS15" s="262">
        <v>99837.04</v>
      </c>
    </row>
    <row r="16" spans="1:99" ht="15" customHeight="1" x14ac:dyDescent="0.25">
      <c r="A16" s="249" t="s">
        <v>2880</v>
      </c>
      <c r="B16" s="249" t="s">
        <v>2881</v>
      </c>
      <c r="C16" s="312" t="s">
        <v>2849</v>
      </c>
      <c r="D16" s="312"/>
      <c r="E16" s="313"/>
      <c r="F16" s="327"/>
      <c r="G16" s="249"/>
      <c r="H16" s="249"/>
      <c r="I16" s="315">
        <f t="shared" si="0"/>
        <v>195123.14</v>
      </c>
      <c r="J16" s="316"/>
      <c r="AX16" s="320"/>
      <c r="AZ16" s="316"/>
      <c r="BA16" s="320"/>
      <c r="BC16" s="316"/>
      <c r="BD16" s="320"/>
      <c r="BF16" s="316"/>
      <c r="BG16" s="320"/>
      <c r="BI16" s="316"/>
      <c r="BJ16" s="320"/>
      <c r="BL16" s="316"/>
      <c r="BM16" s="320"/>
      <c r="BO16" s="316"/>
      <c r="BP16" s="317"/>
      <c r="BQ16" s="318"/>
      <c r="BR16" s="319"/>
      <c r="BS16" s="320"/>
      <c r="BU16" s="316"/>
      <c r="BV16" s="316"/>
      <c r="BW16" s="316"/>
      <c r="BX16" s="316"/>
      <c r="BY16" s="341"/>
      <c r="BZ16" s="341"/>
      <c r="CA16" s="341"/>
      <c r="CB16" s="316"/>
      <c r="CC16" s="316"/>
      <c r="CD16" s="316"/>
      <c r="CE16" s="322"/>
      <c r="CF16" s="323"/>
      <c r="CG16" s="324"/>
      <c r="CH16" s="322">
        <v>33512</v>
      </c>
      <c r="CI16" s="323">
        <v>6.9526000000000003</v>
      </c>
      <c r="CJ16" s="324">
        <v>2329.94</v>
      </c>
      <c r="CK16" s="262">
        <v>665985</v>
      </c>
      <c r="CL16" s="262">
        <v>7.1158999999999999</v>
      </c>
      <c r="CM16" s="262">
        <v>47390.58</v>
      </c>
      <c r="CN16" s="262">
        <v>942802</v>
      </c>
      <c r="CO16" s="262">
        <v>7.7309000000000001</v>
      </c>
      <c r="CP16" s="262">
        <v>72887.42</v>
      </c>
      <c r="CQ16" s="262">
        <v>893564</v>
      </c>
      <c r="CR16" s="262">
        <v>8.1152999999999995</v>
      </c>
      <c r="CS16" s="262">
        <v>72515.199999999997</v>
      </c>
    </row>
    <row r="17" spans="1:99" ht="15" customHeight="1" x14ac:dyDescent="0.25">
      <c r="A17" s="249" t="s">
        <v>2882</v>
      </c>
      <c r="B17" s="249" t="s">
        <v>2883</v>
      </c>
      <c r="C17" s="312" t="s">
        <v>2768</v>
      </c>
      <c r="D17" s="326">
        <v>39524</v>
      </c>
      <c r="E17" s="313">
        <v>2008</v>
      </c>
      <c r="F17" s="327"/>
      <c r="G17" s="249" t="s">
        <v>2874</v>
      </c>
      <c r="H17" s="249"/>
      <c r="I17" s="315">
        <f t="shared" si="0"/>
        <v>669095.74</v>
      </c>
      <c r="J17" s="316"/>
      <c r="AX17" s="320"/>
      <c r="AZ17" s="316"/>
      <c r="BA17" s="320"/>
      <c r="BC17" s="316"/>
      <c r="BD17" s="320"/>
      <c r="BF17" s="316"/>
      <c r="BG17" s="320"/>
      <c r="BJ17" s="320"/>
      <c r="BM17" s="320"/>
      <c r="BO17" s="316"/>
      <c r="BP17" s="317"/>
      <c r="BQ17" s="318"/>
      <c r="BR17" s="319"/>
      <c r="BS17" s="320"/>
      <c r="BU17" s="316"/>
      <c r="BV17" s="316"/>
      <c r="BW17" s="316"/>
      <c r="BX17" s="316"/>
      <c r="BY17" s="329">
        <v>363560</v>
      </c>
      <c r="BZ17" s="330">
        <v>7.9259000000000004</v>
      </c>
      <c r="CA17" s="331">
        <v>28815.46</v>
      </c>
      <c r="CB17" s="329">
        <v>926777</v>
      </c>
      <c r="CC17" s="330">
        <v>8.1010000000000009</v>
      </c>
      <c r="CD17" s="331">
        <v>75077.8</v>
      </c>
      <c r="CE17" s="322">
        <v>1259567</v>
      </c>
      <c r="CF17" s="323">
        <v>8.0561000000000007</v>
      </c>
      <c r="CG17" s="324">
        <v>101472.12</v>
      </c>
      <c r="CH17" s="262">
        <v>1420457</v>
      </c>
      <c r="CI17" s="262">
        <v>8.1079000000000008</v>
      </c>
      <c r="CJ17" s="262">
        <v>115169.88</v>
      </c>
      <c r="CK17" s="262">
        <v>1536287</v>
      </c>
      <c r="CL17" s="262">
        <v>8.1835000000000004</v>
      </c>
      <c r="CM17" s="262">
        <v>125721.34</v>
      </c>
      <c r="CN17" s="262">
        <v>1331297</v>
      </c>
      <c r="CO17" s="262">
        <v>8.3689999999999998</v>
      </c>
      <c r="CP17" s="262">
        <v>111415.7</v>
      </c>
      <c r="CQ17" s="262">
        <v>1323737</v>
      </c>
      <c r="CR17" s="262">
        <v>8.4172999999999991</v>
      </c>
      <c r="CS17" s="262">
        <v>111423.44</v>
      </c>
    </row>
    <row r="18" spans="1:99" ht="15" customHeight="1" x14ac:dyDescent="0.25">
      <c r="A18" s="249" t="s">
        <v>2821</v>
      </c>
      <c r="B18" s="249" t="s">
        <v>2883</v>
      </c>
      <c r="C18" s="312" t="s">
        <v>2852</v>
      </c>
      <c r="D18" s="312"/>
      <c r="E18" s="313">
        <v>1994</v>
      </c>
      <c r="F18" s="327"/>
      <c r="G18" s="249" t="s">
        <v>2854</v>
      </c>
      <c r="H18" s="249"/>
      <c r="I18" s="315">
        <f t="shared" si="0"/>
        <v>1413481.5299999998</v>
      </c>
      <c r="J18" s="316"/>
      <c r="AI18" s="317">
        <v>19450</v>
      </c>
      <c r="AJ18" s="318">
        <v>10.257899999999999</v>
      </c>
      <c r="AK18" s="319">
        <v>1995.16</v>
      </c>
      <c r="AL18" s="317">
        <v>37830</v>
      </c>
      <c r="AM18" s="318">
        <v>10.4719</v>
      </c>
      <c r="AN18" s="319">
        <v>3961.53</v>
      </c>
      <c r="AO18" s="317">
        <v>44370</v>
      </c>
      <c r="AP18" s="318">
        <v>10.4712</v>
      </c>
      <c r="AQ18" s="319">
        <v>4646.07</v>
      </c>
      <c r="AR18" s="317">
        <v>45090</v>
      </c>
      <c r="AS18" s="318">
        <v>9.36</v>
      </c>
      <c r="AT18" s="319">
        <v>4220.41</v>
      </c>
      <c r="AU18" s="317">
        <v>34590</v>
      </c>
      <c r="AV18" s="318">
        <v>10.6739</v>
      </c>
      <c r="AW18" s="319">
        <v>3692.09</v>
      </c>
      <c r="AX18" s="320">
        <v>32500</v>
      </c>
      <c r="AY18" s="312">
        <v>10.946999999999999</v>
      </c>
      <c r="AZ18" s="316">
        <v>3394</v>
      </c>
      <c r="BA18" s="320">
        <v>62310</v>
      </c>
      <c r="BB18" s="312">
        <v>10.091900000000001</v>
      </c>
      <c r="BC18" s="316">
        <v>6288.29</v>
      </c>
      <c r="BD18" s="320">
        <v>72440</v>
      </c>
      <c r="BE18" s="312">
        <v>11.8695</v>
      </c>
      <c r="BF18" s="316">
        <v>8598.24</v>
      </c>
      <c r="BG18" s="320">
        <v>87170</v>
      </c>
      <c r="BH18" s="312">
        <v>11.081</v>
      </c>
      <c r="BI18" s="316">
        <v>9659.2800000000007</v>
      </c>
      <c r="BJ18" s="320">
        <v>104560</v>
      </c>
      <c r="BK18" s="312">
        <v>11.4412</v>
      </c>
      <c r="BL18" s="316">
        <v>11962.91</v>
      </c>
      <c r="BM18" s="320">
        <v>57070</v>
      </c>
      <c r="BN18" s="312">
        <v>13.0197</v>
      </c>
      <c r="BO18" s="316">
        <v>7430.34</v>
      </c>
      <c r="BP18" s="317">
        <v>65080</v>
      </c>
      <c r="BQ18" s="318">
        <v>12.173299999999999</v>
      </c>
      <c r="BR18" s="319">
        <v>7922.41</v>
      </c>
      <c r="BS18" s="320">
        <v>183930</v>
      </c>
      <c r="BT18" s="312">
        <v>12.2074</v>
      </c>
      <c r="BU18" s="316">
        <v>22452.98</v>
      </c>
      <c r="BV18" s="317">
        <v>183930</v>
      </c>
      <c r="BW18" s="318">
        <v>13.003</v>
      </c>
      <c r="BX18" s="319">
        <v>23916.42</v>
      </c>
      <c r="BY18" s="329">
        <v>198100</v>
      </c>
      <c r="BZ18" s="330">
        <v>13.0746</v>
      </c>
      <c r="CA18" s="331">
        <v>25900.86</v>
      </c>
      <c r="CB18" s="329">
        <v>190870</v>
      </c>
      <c r="CC18" s="330">
        <v>11.9283</v>
      </c>
      <c r="CD18" s="331">
        <v>22767.46</v>
      </c>
      <c r="CE18" s="322">
        <v>1062280</v>
      </c>
      <c r="CF18" s="323">
        <v>13.039099999999999</v>
      </c>
      <c r="CG18" s="324">
        <v>138511.70000000001</v>
      </c>
      <c r="CH18" s="262">
        <v>1102976</v>
      </c>
      <c r="CI18" s="262">
        <v>12.582800000000001</v>
      </c>
      <c r="CJ18" s="262">
        <v>138785.24</v>
      </c>
      <c r="CK18" s="262">
        <v>2322034</v>
      </c>
      <c r="CL18" s="262">
        <v>13.519</v>
      </c>
      <c r="CM18" s="262">
        <v>313915.34000000003</v>
      </c>
      <c r="CN18" s="262">
        <v>2266357</v>
      </c>
      <c r="CO18" s="262">
        <v>14.2851</v>
      </c>
      <c r="CP18" s="262">
        <v>323752.18</v>
      </c>
      <c r="CQ18" s="262">
        <v>2234291</v>
      </c>
      <c r="CR18" s="262">
        <v>14.7567</v>
      </c>
      <c r="CS18" s="262">
        <v>329708.62</v>
      </c>
    </row>
    <row r="19" spans="1:99" ht="15" customHeight="1" x14ac:dyDescent="0.25">
      <c r="A19" s="249" t="s">
        <v>2884</v>
      </c>
      <c r="B19" s="249" t="s">
        <v>2883</v>
      </c>
      <c r="C19" s="312" t="s">
        <v>2852</v>
      </c>
      <c r="D19" s="312"/>
      <c r="E19" s="313">
        <v>1997</v>
      </c>
      <c r="F19" s="327"/>
      <c r="G19" s="249" t="s">
        <v>2885</v>
      </c>
      <c r="H19" s="249"/>
      <c r="I19" s="315">
        <f t="shared" si="0"/>
        <v>4690765.7399999993</v>
      </c>
      <c r="J19" s="316"/>
      <c r="AR19" s="317">
        <v>280870</v>
      </c>
      <c r="AS19" s="318">
        <v>6.8779000000000003</v>
      </c>
      <c r="AT19" s="319">
        <v>19317.96</v>
      </c>
      <c r="AU19" s="317">
        <v>351830</v>
      </c>
      <c r="AV19" s="318">
        <v>7.024</v>
      </c>
      <c r="AW19" s="319">
        <v>24712.54</v>
      </c>
      <c r="AX19" s="320">
        <v>643090</v>
      </c>
      <c r="AY19" s="312">
        <v>7.0153999999999996</v>
      </c>
      <c r="AZ19" s="316">
        <v>45115.34</v>
      </c>
      <c r="BA19" s="320">
        <v>2370570</v>
      </c>
      <c r="BB19" s="312">
        <v>6.8932000000000002</v>
      </c>
      <c r="BC19" s="316">
        <v>163408.13</v>
      </c>
      <c r="BD19" s="320">
        <v>2205030</v>
      </c>
      <c r="BE19" s="312">
        <v>6.8521000000000001</v>
      </c>
      <c r="BF19" s="316">
        <v>151090.85999999999</v>
      </c>
      <c r="BG19" s="320">
        <v>2248780</v>
      </c>
      <c r="BH19" s="312">
        <v>6.8059000000000003</v>
      </c>
      <c r="BI19" s="316">
        <v>153049.72</v>
      </c>
      <c r="BJ19" s="320">
        <v>2520570</v>
      </c>
      <c r="BK19" s="312">
        <v>6.8212000000000002</v>
      </c>
      <c r="BL19" s="316">
        <v>171933.12</v>
      </c>
      <c r="BM19" s="320">
        <v>3833060</v>
      </c>
      <c r="BN19" s="312">
        <v>6.6814999999999998</v>
      </c>
      <c r="BO19" s="316">
        <v>256105.9</v>
      </c>
      <c r="BP19" s="317">
        <v>4106270</v>
      </c>
      <c r="BQ19" s="318">
        <v>6.7481999999999998</v>
      </c>
      <c r="BR19" s="319">
        <v>277099.31</v>
      </c>
      <c r="BS19" s="320">
        <v>4579300</v>
      </c>
      <c r="BT19" s="312">
        <v>6.8746999999999998</v>
      </c>
      <c r="BU19" s="316">
        <v>314813.14</v>
      </c>
      <c r="BV19" s="317">
        <v>4985470</v>
      </c>
      <c r="BW19" s="318">
        <v>6.9333999999999998</v>
      </c>
      <c r="BX19" s="319">
        <v>345663.2</v>
      </c>
      <c r="BY19" s="329">
        <v>5137480</v>
      </c>
      <c r="BZ19" s="330">
        <v>6.851</v>
      </c>
      <c r="CA19" s="331">
        <v>351969.28000000003</v>
      </c>
      <c r="CB19" s="329">
        <v>5567850</v>
      </c>
      <c r="CC19" s="330">
        <v>7.1022999999999996</v>
      </c>
      <c r="CD19" s="331">
        <v>395445.94</v>
      </c>
      <c r="CE19" s="322">
        <v>5475620</v>
      </c>
      <c r="CF19" s="323">
        <v>7.4169</v>
      </c>
      <c r="CG19" s="324">
        <v>406121.88</v>
      </c>
      <c r="CH19" s="262">
        <v>5408890</v>
      </c>
      <c r="CI19" s="262">
        <v>7.4073000000000002</v>
      </c>
      <c r="CJ19" s="262">
        <v>400652.06</v>
      </c>
      <c r="CK19" s="262">
        <v>5178820</v>
      </c>
      <c r="CL19" s="262">
        <v>7.5317999999999996</v>
      </c>
      <c r="CM19" s="262">
        <v>390058.86</v>
      </c>
      <c r="CN19" s="262">
        <v>5074730</v>
      </c>
      <c r="CO19" s="262">
        <v>7.6867000000000001</v>
      </c>
      <c r="CP19" s="262">
        <v>390079.86</v>
      </c>
      <c r="CQ19" s="262">
        <v>5622110</v>
      </c>
      <c r="CR19" s="262">
        <v>7.7218</v>
      </c>
      <c r="CS19" s="262">
        <v>434128.64000000001</v>
      </c>
    </row>
    <row r="20" spans="1:99" ht="15" customHeight="1" x14ac:dyDescent="0.25">
      <c r="A20" s="249" t="s">
        <v>2781</v>
      </c>
      <c r="B20" s="249" t="s">
        <v>2883</v>
      </c>
      <c r="C20" s="312" t="s">
        <v>2852</v>
      </c>
      <c r="D20" s="326">
        <v>38810</v>
      </c>
      <c r="E20" s="313">
        <v>2006</v>
      </c>
      <c r="F20" s="327"/>
      <c r="G20" s="249" t="s">
        <v>681</v>
      </c>
      <c r="H20" s="249"/>
      <c r="I20" s="315">
        <f t="shared" si="0"/>
        <v>1062552.45</v>
      </c>
      <c r="J20" s="316"/>
      <c r="AX20" s="320"/>
      <c r="AZ20" s="316"/>
      <c r="BA20" s="320"/>
      <c r="BC20" s="316"/>
      <c r="BD20" s="320"/>
      <c r="BF20" s="316"/>
      <c r="BG20" s="320"/>
      <c r="BI20" s="316"/>
      <c r="BJ20" s="320"/>
      <c r="BL20" s="316"/>
      <c r="BM20" s="320"/>
      <c r="BO20" s="316"/>
      <c r="BP20" s="317"/>
      <c r="BQ20" s="318"/>
      <c r="BR20" s="319"/>
      <c r="BS20" s="320">
        <v>636200</v>
      </c>
      <c r="BT20" s="312">
        <v>9.6366999999999994</v>
      </c>
      <c r="BU20" s="316">
        <v>61308.69</v>
      </c>
      <c r="BV20" s="317">
        <v>915119</v>
      </c>
      <c r="BW20" s="318">
        <v>9.4656000000000002</v>
      </c>
      <c r="BX20" s="319">
        <v>86621.8</v>
      </c>
      <c r="BY20" s="329">
        <v>1096820</v>
      </c>
      <c r="BZ20" s="330">
        <v>9.4802999999999997</v>
      </c>
      <c r="CA20" s="331">
        <v>103982.12</v>
      </c>
      <c r="CB20" s="329">
        <v>1378410</v>
      </c>
      <c r="CC20" s="330">
        <v>9.7222000000000008</v>
      </c>
      <c r="CD20" s="331">
        <v>134012.04</v>
      </c>
      <c r="CE20" s="322">
        <v>1317280</v>
      </c>
      <c r="CF20" s="323">
        <v>9.9390000000000001</v>
      </c>
      <c r="CG20" s="324">
        <v>130924.74</v>
      </c>
      <c r="CH20" s="262">
        <v>1310720</v>
      </c>
      <c r="CI20" s="262">
        <v>9.8036999999999992</v>
      </c>
      <c r="CJ20" s="262">
        <v>128499.32</v>
      </c>
      <c r="CK20" s="262">
        <v>1367360</v>
      </c>
      <c r="CL20" s="262">
        <v>10.372199999999999</v>
      </c>
      <c r="CM20" s="262">
        <v>141825.54</v>
      </c>
      <c r="CN20" s="262">
        <v>1287140</v>
      </c>
      <c r="CO20" s="262">
        <v>10.904400000000001</v>
      </c>
      <c r="CP20" s="262">
        <v>140355.07999999999</v>
      </c>
      <c r="CQ20" s="262">
        <v>1252160</v>
      </c>
      <c r="CR20" s="262">
        <v>10.783200000000001</v>
      </c>
      <c r="CS20" s="262">
        <v>135023.12</v>
      </c>
    </row>
    <row r="21" spans="1:99" ht="15" customHeight="1" x14ac:dyDescent="0.25">
      <c r="A21" s="249" t="s">
        <v>2886</v>
      </c>
      <c r="B21" s="249" t="s">
        <v>2883</v>
      </c>
      <c r="C21" s="312" t="s">
        <v>2852</v>
      </c>
      <c r="D21" s="326">
        <v>39041</v>
      </c>
      <c r="E21" s="313">
        <v>2006</v>
      </c>
      <c r="F21" s="327"/>
      <c r="G21" s="249" t="s">
        <v>1903</v>
      </c>
      <c r="H21" s="249"/>
      <c r="I21" s="315">
        <f t="shared" si="0"/>
        <v>209736.49</v>
      </c>
      <c r="J21" s="316"/>
      <c r="AX21" s="312"/>
      <c r="BA21" s="320"/>
      <c r="BC21" s="316"/>
      <c r="BD21" s="320"/>
      <c r="BF21" s="316"/>
      <c r="BG21" s="320"/>
      <c r="BI21" s="316"/>
      <c r="BJ21" s="320"/>
      <c r="BL21" s="316"/>
      <c r="BM21" s="320"/>
      <c r="BO21" s="316"/>
      <c r="BP21" s="317"/>
      <c r="BQ21" s="318"/>
      <c r="BR21" s="319"/>
      <c r="BS21" s="320">
        <v>173560</v>
      </c>
      <c r="BT21" s="312">
        <v>7.8891999999999998</v>
      </c>
      <c r="BU21" s="316">
        <v>13692.55</v>
      </c>
      <c r="BV21" s="317">
        <v>238860</v>
      </c>
      <c r="BW21" s="318">
        <v>7.9661</v>
      </c>
      <c r="BX21" s="319">
        <v>19027.740000000002</v>
      </c>
      <c r="BY21" s="329">
        <v>197980</v>
      </c>
      <c r="BZ21" s="330">
        <v>7.7431999999999999</v>
      </c>
      <c r="CA21" s="331">
        <v>15329.98</v>
      </c>
      <c r="CB21" s="329">
        <v>336780</v>
      </c>
      <c r="CC21" s="330">
        <v>7.8605999999999998</v>
      </c>
      <c r="CD21" s="331">
        <v>26472.98</v>
      </c>
      <c r="CE21" s="322">
        <v>501240</v>
      </c>
      <c r="CF21" s="323">
        <v>7.9436999999999998</v>
      </c>
      <c r="CG21" s="324">
        <v>39817.040000000001</v>
      </c>
      <c r="CH21" s="262">
        <v>433910</v>
      </c>
      <c r="CI21" s="262">
        <v>7.5061</v>
      </c>
      <c r="CJ21" s="262">
        <v>32569.68</v>
      </c>
      <c r="CK21" s="262">
        <v>300890</v>
      </c>
      <c r="CL21" s="262">
        <v>7.7039999999999997</v>
      </c>
      <c r="CM21" s="262">
        <v>23180.639999999999</v>
      </c>
      <c r="CN21" s="262">
        <v>272170</v>
      </c>
      <c r="CO21" s="262">
        <v>7.8216999999999999</v>
      </c>
      <c r="CP21" s="262">
        <v>21288.22</v>
      </c>
      <c r="CQ21" s="262">
        <v>230680</v>
      </c>
      <c r="CR21" s="262">
        <v>7.9581</v>
      </c>
      <c r="CS21" s="262">
        <v>18357.66</v>
      </c>
    </row>
    <row r="22" spans="1:99" ht="15" customHeight="1" x14ac:dyDescent="0.25">
      <c r="A22" s="249" t="s">
        <v>2803</v>
      </c>
      <c r="B22" s="249" t="s">
        <v>2883</v>
      </c>
      <c r="C22" s="312" t="s">
        <v>2768</v>
      </c>
      <c r="D22" s="326"/>
      <c r="E22" s="313"/>
      <c r="F22" s="327"/>
      <c r="G22" s="249"/>
      <c r="H22" s="249"/>
      <c r="I22" s="315">
        <f t="shared" si="0"/>
        <v>25769.78</v>
      </c>
      <c r="J22" s="316"/>
      <c r="AI22" s="317"/>
      <c r="AJ22" s="318"/>
      <c r="AK22" s="319"/>
      <c r="AL22" s="317"/>
      <c r="AM22" s="318"/>
      <c r="AN22" s="319"/>
      <c r="AO22" s="317"/>
      <c r="AP22" s="318"/>
      <c r="AQ22" s="319"/>
      <c r="AR22" s="317"/>
      <c r="AS22" s="318"/>
      <c r="AT22" s="319"/>
      <c r="AU22" s="317"/>
      <c r="AV22" s="318"/>
      <c r="AW22" s="319"/>
      <c r="AX22" s="320"/>
      <c r="AZ22" s="316"/>
      <c r="BA22" s="320"/>
      <c r="BC22" s="316"/>
      <c r="BD22" s="320"/>
      <c r="BF22" s="316"/>
      <c r="BG22" s="320"/>
      <c r="BI22" s="316"/>
      <c r="BJ22" s="320"/>
      <c r="BL22" s="316"/>
      <c r="BM22" s="320"/>
      <c r="BO22" s="316"/>
      <c r="BP22" s="317"/>
      <c r="BQ22" s="318"/>
      <c r="BR22" s="319"/>
      <c r="BS22" s="320"/>
      <c r="BU22" s="316"/>
      <c r="BV22" s="316"/>
      <c r="BW22" s="316"/>
      <c r="BX22" s="316"/>
      <c r="BY22" s="329"/>
      <c r="BZ22" s="330"/>
      <c r="CA22" s="331"/>
      <c r="CB22" s="329"/>
      <c r="CC22" s="330"/>
      <c r="CD22" s="331"/>
      <c r="CE22" s="322"/>
      <c r="CF22" s="323"/>
      <c r="CG22" s="324"/>
      <c r="CQ22" s="262">
        <v>347010</v>
      </c>
      <c r="CR22" s="262">
        <v>7.4261999999999997</v>
      </c>
      <c r="CS22" s="262">
        <v>25769.78</v>
      </c>
    </row>
    <row r="23" spans="1:99" ht="15" customHeight="1" x14ac:dyDescent="0.25">
      <c r="A23" s="249" t="s">
        <v>2887</v>
      </c>
      <c r="B23" s="249" t="s">
        <v>2888</v>
      </c>
      <c r="C23" s="312" t="s">
        <v>2849</v>
      </c>
      <c r="D23" s="326"/>
      <c r="E23" s="313">
        <v>2008</v>
      </c>
      <c r="F23" s="327"/>
      <c r="G23" s="249"/>
      <c r="H23" s="249"/>
      <c r="I23" s="315">
        <f t="shared" si="0"/>
        <v>274684.92</v>
      </c>
      <c r="J23" s="316"/>
      <c r="AX23" s="320"/>
      <c r="AZ23" s="316"/>
      <c r="BA23" s="320"/>
      <c r="BC23" s="316"/>
      <c r="BD23" s="320"/>
      <c r="BF23" s="316"/>
      <c r="BG23" s="320"/>
      <c r="BI23" s="316"/>
      <c r="BJ23" s="320"/>
      <c r="BL23" s="316"/>
      <c r="BM23" s="320"/>
      <c r="BP23" s="317"/>
      <c r="BQ23" s="318"/>
      <c r="BR23" s="319"/>
      <c r="BS23" s="320"/>
      <c r="BU23" s="316"/>
      <c r="BV23" s="317"/>
      <c r="BW23" s="318"/>
      <c r="BX23" s="319"/>
      <c r="BY23" s="329">
        <v>398392</v>
      </c>
      <c r="BZ23" s="330">
        <v>7.8391999999999999</v>
      </c>
      <c r="CA23" s="331">
        <v>31230.92</v>
      </c>
      <c r="CB23" s="295">
        <v>424713</v>
      </c>
      <c r="CC23" s="296">
        <v>7.9260999999999999</v>
      </c>
      <c r="CD23" s="297">
        <v>33663.300000000003</v>
      </c>
      <c r="CE23" s="322">
        <v>465300</v>
      </c>
      <c r="CF23" s="323">
        <v>8.0512999999999995</v>
      </c>
      <c r="CG23" s="324">
        <v>37462.74</v>
      </c>
      <c r="CH23" s="262">
        <v>450694</v>
      </c>
      <c r="CI23" s="262">
        <v>8.1611999999999991</v>
      </c>
      <c r="CJ23" s="262">
        <v>36781.96</v>
      </c>
      <c r="CK23" s="262">
        <v>418598</v>
      </c>
      <c r="CL23" s="262">
        <v>8.3028999999999993</v>
      </c>
      <c r="CM23" s="262">
        <v>34755.72</v>
      </c>
      <c r="CN23" s="262">
        <v>653661</v>
      </c>
      <c r="CO23" s="262">
        <v>7.9904000000000002</v>
      </c>
      <c r="CP23" s="262">
        <v>52230.36</v>
      </c>
      <c r="CQ23" s="262">
        <v>585699</v>
      </c>
      <c r="CR23" s="262">
        <v>8.2909000000000006</v>
      </c>
      <c r="CS23" s="262">
        <v>48559.92</v>
      </c>
    </row>
    <row r="24" spans="1:99" ht="15" customHeight="1" x14ac:dyDescent="0.25">
      <c r="A24" s="249" t="s">
        <v>2770</v>
      </c>
      <c r="B24" s="249" t="s">
        <v>2883</v>
      </c>
      <c r="C24" s="312" t="s">
        <v>2849</v>
      </c>
      <c r="D24" s="312"/>
      <c r="E24" s="313">
        <v>1982</v>
      </c>
      <c r="F24" s="312"/>
      <c r="G24" s="249" t="s">
        <v>2889</v>
      </c>
      <c r="H24" s="314"/>
      <c r="I24" s="315">
        <f t="shared" si="0"/>
        <v>1298581.0500000003</v>
      </c>
      <c r="J24" s="316">
        <v>245186.56</v>
      </c>
      <c r="T24" s="317">
        <v>1191358</v>
      </c>
      <c r="U24" s="318">
        <v>7.4612999999999996</v>
      </c>
      <c r="V24" s="319">
        <v>88890.22</v>
      </c>
      <c r="W24" s="317">
        <v>1191358</v>
      </c>
      <c r="X24" s="318">
        <v>7.4612999999999996</v>
      </c>
      <c r="Y24" s="319">
        <v>88890.22</v>
      </c>
      <c r="Z24" s="317">
        <v>1134741</v>
      </c>
      <c r="AA24" s="318">
        <v>7.8460999999999999</v>
      </c>
      <c r="AB24" s="319">
        <v>89033.46</v>
      </c>
      <c r="AC24" s="317">
        <v>1387897</v>
      </c>
      <c r="AD24" s="318">
        <v>7.7225999999999999</v>
      </c>
      <c r="AE24" s="319">
        <v>107181.62</v>
      </c>
      <c r="AF24" s="317">
        <v>202254</v>
      </c>
      <c r="AG24" s="318">
        <v>7.6098999999999997</v>
      </c>
      <c r="AH24" s="319">
        <v>15391.3</v>
      </c>
      <c r="AI24" s="317">
        <v>209555</v>
      </c>
      <c r="AJ24" s="318">
        <v>7.6371000000000002</v>
      </c>
      <c r="AK24" s="319">
        <v>16003.88</v>
      </c>
      <c r="AL24" s="317">
        <v>217562</v>
      </c>
      <c r="AM24" s="318">
        <v>7.5423</v>
      </c>
      <c r="AN24" s="319">
        <v>16409.22</v>
      </c>
      <c r="AO24" s="317">
        <v>224680</v>
      </c>
      <c r="AP24" s="318">
        <v>7.4278000000000004</v>
      </c>
      <c r="AQ24" s="319">
        <v>16688.8</v>
      </c>
      <c r="AR24" s="317">
        <v>233864</v>
      </c>
      <c r="AS24" s="318">
        <v>7.8106</v>
      </c>
      <c r="AT24" s="319">
        <v>18266.18</v>
      </c>
      <c r="AU24" s="317">
        <v>236470</v>
      </c>
      <c r="AV24" s="318">
        <v>7.9550000000000001</v>
      </c>
      <c r="AW24" s="319">
        <v>18811.240000000002</v>
      </c>
      <c r="AX24" s="320">
        <v>247565</v>
      </c>
      <c r="AY24" s="312">
        <v>8.2579999999999991</v>
      </c>
      <c r="AZ24" s="316">
        <v>20444.36</v>
      </c>
      <c r="BA24" s="320">
        <v>252812</v>
      </c>
      <c r="BB24" s="312">
        <v>7.9908000000000001</v>
      </c>
      <c r="BC24" s="316">
        <v>20333.71</v>
      </c>
      <c r="BD24" s="320">
        <v>271748</v>
      </c>
      <c r="BE24" s="312">
        <v>8.2668999999999997</v>
      </c>
      <c r="BF24" s="316">
        <v>22465.24</v>
      </c>
      <c r="BG24" s="320">
        <v>303294</v>
      </c>
      <c r="BH24" s="312">
        <v>8.2039000000000009</v>
      </c>
      <c r="BI24" s="316">
        <v>24881.82</v>
      </c>
      <c r="BJ24" s="320">
        <v>339197</v>
      </c>
      <c r="BK24" s="312">
        <v>8.4335000000000004</v>
      </c>
      <c r="BL24" s="316">
        <v>28606.06</v>
      </c>
      <c r="BM24" s="320">
        <v>354270</v>
      </c>
      <c r="BN24" s="312">
        <v>8.6692999999999998</v>
      </c>
      <c r="BO24" s="316">
        <v>30712.6</v>
      </c>
      <c r="BP24" s="317">
        <v>389662</v>
      </c>
      <c r="BQ24" s="318">
        <v>8.702</v>
      </c>
      <c r="BR24" s="319">
        <v>33908.58</v>
      </c>
      <c r="BS24" s="320">
        <v>436418</v>
      </c>
      <c r="BT24" s="312">
        <v>8.7180999999999997</v>
      </c>
      <c r="BU24" s="316">
        <v>38047.5</v>
      </c>
      <c r="BV24" s="317">
        <v>479717</v>
      </c>
      <c r="BW24" s="318">
        <v>8.5604999999999993</v>
      </c>
      <c r="BX24" s="319">
        <v>41066.339999999997</v>
      </c>
      <c r="BY24" s="329">
        <v>510284</v>
      </c>
      <c r="BZ24" s="330">
        <v>8.6044</v>
      </c>
      <c r="CA24" s="331">
        <v>43906.86</v>
      </c>
      <c r="CB24" s="301">
        <v>542280</v>
      </c>
      <c r="CC24" s="302">
        <v>8.8260000000000005</v>
      </c>
      <c r="CD24" s="303">
        <v>47861.42</v>
      </c>
      <c r="CE24" s="322">
        <v>536775</v>
      </c>
      <c r="CF24" s="323">
        <v>8.9014000000000006</v>
      </c>
      <c r="CG24" s="324">
        <v>47780.6</v>
      </c>
      <c r="CH24" s="262">
        <v>519846</v>
      </c>
      <c r="CI24" s="262">
        <v>9.0289000000000001</v>
      </c>
      <c r="CJ24" s="262">
        <v>46936.58</v>
      </c>
      <c r="CK24" s="262">
        <v>461154</v>
      </c>
      <c r="CL24" s="262">
        <v>9.2277000000000005</v>
      </c>
      <c r="CM24" s="262">
        <v>42554.02</v>
      </c>
      <c r="CN24" s="262">
        <v>406050</v>
      </c>
      <c r="CO24" s="262">
        <v>9.5983000000000001</v>
      </c>
      <c r="CP24" s="262">
        <v>38973.839999999997</v>
      </c>
      <c r="CQ24" s="262">
        <v>486175</v>
      </c>
      <c r="CR24" s="262">
        <v>10.150399999999999</v>
      </c>
      <c r="CS24" s="262">
        <v>49348.82</v>
      </c>
      <c r="CT24" s="325"/>
      <c r="CU24" s="325"/>
    </row>
    <row r="25" spans="1:99" ht="15" customHeight="1" x14ac:dyDescent="0.25">
      <c r="A25" s="249" t="s">
        <v>2890</v>
      </c>
      <c r="B25" s="249" t="s">
        <v>2883</v>
      </c>
      <c r="C25" s="312" t="s">
        <v>2849</v>
      </c>
      <c r="D25" s="312"/>
      <c r="E25" s="313">
        <v>1991</v>
      </c>
      <c r="F25" s="327"/>
      <c r="G25" s="249" t="s">
        <v>2891</v>
      </c>
      <c r="H25" s="249"/>
      <c r="I25" s="315">
        <f t="shared" si="0"/>
        <v>1871155.08</v>
      </c>
      <c r="J25" s="316"/>
      <c r="W25" s="317"/>
      <c r="X25" s="318"/>
      <c r="Y25" s="319"/>
      <c r="Z25" s="317">
        <v>7160</v>
      </c>
      <c r="AA25" s="318">
        <v>5.8750999999999998</v>
      </c>
      <c r="AB25" s="319">
        <v>420.66</v>
      </c>
      <c r="AC25" s="317">
        <v>64867</v>
      </c>
      <c r="AD25" s="318">
        <v>5.9360999999999997</v>
      </c>
      <c r="AE25" s="319">
        <v>3850.56</v>
      </c>
      <c r="AF25" s="317">
        <v>123049</v>
      </c>
      <c r="AG25" s="318">
        <v>6.0155000000000003</v>
      </c>
      <c r="AH25" s="319">
        <v>7401.96</v>
      </c>
      <c r="AI25" s="317">
        <v>302676</v>
      </c>
      <c r="AJ25" s="318">
        <v>6.0896999999999997</v>
      </c>
      <c r="AK25" s="319">
        <v>18432.18</v>
      </c>
      <c r="AL25" s="317">
        <v>451941</v>
      </c>
      <c r="AM25" s="318">
        <v>6.0278999999999998</v>
      </c>
      <c r="AN25" s="319">
        <v>27242.58</v>
      </c>
      <c r="AO25" s="317">
        <v>559045</v>
      </c>
      <c r="AP25" s="318">
        <v>5.9672000000000001</v>
      </c>
      <c r="AQ25" s="319">
        <v>33359.339999999997</v>
      </c>
      <c r="AR25" s="317">
        <v>692709</v>
      </c>
      <c r="AS25" s="318">
        <v>6.0172999999999996</v>
      </c>
      <c r="AT25" s="319">
        <v>41682.6</v>
      </c>
      <c r="AU25" s="317">
        <v>672041</v>
      </c>
      <c r="AV25" s="318">
        <v>5.9789000000000003</v>
      </c>
      <c r="AW25" s="319">
        <v>40180.74</v>
      </c>
      <c r="AX25" s="320">
        <v>678147</v>
      </c>
      <c r="AY25" s="312">
        <v>5.9261999999999997</v>
      </c>
      <c r="AZ25" s="316">
        <v>40188.58</v>
      </c>
      <c r="BA25" s="320">
        <v>794316</v>
      </c>
      <c r="BB25" s="312">
        <v>5.8139000000000003</v>
      </c>
      <c r="BC25" s="316">
        <v>46180.74</v>
      </c>
      <c r="BD25" s="320">
        <v>886101</v>
      </c>
      <c r="BE25" s="312">
        <v>5.8133999999999997</v>
      </c>
      <c r="BF25" s="316">
        <v>51512.6</v>
      </c>
      <c r="BG25" s="320">
        <v>1376797</v>
      </c>
      <c r="BH25" s="312">
        <v>5.8287000000000004</v>
      </c>
      <c r="BI25" s="316">
        <v>80249.37</v>
      </c>
      <c r="BJ25" s="320">
        <v>1462959</v>
      </c>
      <c r="BK25" s="312">
        <v>5.9634999999999998</v>
      </c>
      <c r="BL25" s="316">
        <v>87243.74</v>
      </c>
      <c r="BM25" s="320">
        <v>1602767</v>
      </c>
      <c r="BN25" s="312">
        <v>5.9885000000000002</v>
      </c>
      <c r="BO25" s="316">
        <v>95981.94</v>
      </c>
      <c r="BP25" s="317">
        <v>1816941</v>
      </c>
      <c r="BQ25" s="318">
        <v>5.8616000000000001</v>
      </c>
      <c r="BR25" s="319">
        <v>106501.81</v>
      </c>
      <c r="BS25" s="320">
        <v>2024256</v>
      </c>
      <c r="BT25" s="312">
        <v>5.8453999999999997</v>
      </c>
      <c r="BU25" s="316">
        <v>118326.14</v>
      </c>
      <c r="BV25" s="317">
        <v>2112990</v>
      </c>
      <c r="BW25" s="318">
        <v>6.0091000000000001</v>
      </c>
      <c r="BX25" s="319">
        <v>126971.96</v>
      </c>
      <c r="BY25" s="329">
        <v>2261731</v>
      </c>
      <c r="BZ25" s="330">
        <v>6.6197999999999997</v>
      </c>
      <c r="CA25" s="331">
        <v>149722.42000000001</v>
      </c>
      <c r="CB25" s="301">
        <v>2318884</v>
      </c>
      <c r="CC25" s="302">
        <v>6.9291999999999998</v>
      </c>
      <c r="CD25" s="303">
        <v>160680.54</v>
      </c>
      <c r="CE25" s="322">
        <v>2316159</v>
      </c>
      <c r="CF25" s="323">
        <v>6.7732999999999999</v>
      </c>
      <c r="CG25" s="324">
        <v>156880.72</v>
      </c>
      <c r="CH25" s="262">
        <v>2270408</v>
      </c>
      <c r="CI25" s="262">
        <v>7.3057999999999996</v>
      </c>
      <c r="CJ25" s="262">
        <v>165871.74</v>
      </c>
      <c r="CK25" s="262">
        <v>2110409</v>
      </c>
      <c r="CL25" s="262">
        <v>7.4085999999999999</v>
      </c>
      <c r="CM25" s="262">
        <v>156352.12</v>
      </c>
      <c r="CN25" s="262">
        <v>2070317</v>
      </c>
      <c r="CO25" s="262">
        <v>7.5312000000000001</v>
      </c>
      <c r="CP25" s="262">
        <v>155920.04</v>
      </c>
    </row>
    <row r="26" spans="1:99" ht="15" customHeight="1" x14ac:dyDescent="0.25">
      <c r="A26" s="249" t="s">
        <v>2892</v>
      </c>
      <c r="B26" s="249" t="s">
        <v>2883</v>
      </c>
      <c r="C26" s="312" t="s">
        <v>2849</v>
      </c>
      <c r="E26" s="313">
        <v>1989</v>
      </c>
      <c r="F26" s="327"/>
      <c r="G26" s="249" t="s">
        <v>2893</v>
      </c>
      <c r="H26" s="249"/>
      <c r="I26" s="315">
        <f t="shared" si="0"/>
        <v>2473834.89</v>
      </c>
      <c r="J26" s="316">
        <v>209487.49</v>
      </c>
      <c r="T26" s="317">
        <v>202388</v>
      </c>
      <c r="U26" s="318">
        <v>6.9077999999999999</v>
      </c>
      <c r="V26" s="319">
        <v>13980.46</v>
      </c>
      <c r="W26" s="317">
        <v>202388</v>
      </c>
      <c r="X26" s="318">
        <v>6.9077999999999999</v>
      </c>
      <c r="Y26" s="319">
        <v>13980.46</v>
      </c>
      <c r="Z26" s="317">
        <v>247083</v>
      </c>
      <c r="AA26" s="318">
        <v>7.1581000000000001</v>
      </c>
      <c r="AB26" s="319">
        <v>17686.36</v>
      </c>
      <c r="AC26" s="317">
        <v>242239</v>
      </c>
      <c r="AD26" s="318">
        <v>7.2538999999999998</v>
      </c>
      <c r="AE26" s="319">
        <v>17571.759999999998</v>
      </c>
      <c r="AF26" s="317">
        <v>272952</v>
      </c>
      <c r="AG26" s="318">
        <v>7.3322000000000003</v>
      </c>
      <c r="AH26" s="319">
        <v>20013.52</v>
      </c>
      <c r="AI26" s="317">
        <v>338145</v>
      </c>
      <c r="AJ26" s="318">
        <v>7.3461999999999996</v>
      </c>
      <c r="AK26" s="319">
        <v>24840.82</v>
      </c>
      <c r="AL26" s="317">
        <v>377843</v>
      </c>
      <c r="AM26" s="318">
        <v>7.3266</v>
      </c>
      <c r="AN26" s="319">
        <v>27683</v>
      </c>
      <c r="AO26" s="317">
        <v>438552</v>
      </c>
      <c r="AP26" s="318">
        <v>7.4158999999999997</v>
      </c>
      <c r="AQ26" s="319">
        <v>32522.76</v>
      </c>
      <c r="AR26" s="317">
        <v>510646</v>
      </c>
      <c r="AS26" s="318">
        <v>7.4821999999999997</v>
      </c>
      <c r="AT26" s="319">
        <v>38207.379999999997</v>
      </c>
      <c r="AU26" s="317">
        <v>692493</v>
      </c>
      <c r="AV26" s="318">
        <v>7.56</v>
      </c>
      <c r="AW26" s="319">
        <v>52352.34</v>
      </c>
      <c r="AX26" s="320">
        <v>752389</v>
      </c>
      <c r="AY26" s="312">
        <v>7.6342999999999996</v>
      </c>
      <c r="AZ26" s="316">
        <v>57439.8</v>
      </c>
      <c r="BA26" s="320">
        <v>899924</v>
      </c>
      <c r="BB26" s="312">
        <v>7.5655999999999999</v>
      </c>
      <c r="BC26" s="316">
        <v>68084.649999999994</v>
      </c>
      <c r="BD26" s="320">
        <v>1029454</v>
      </c>
      <c r="BE26" s="312">
        <v>8.0231999999999992</v>
      </c>
      <c r="BF26" s="316">
        <v>82595.149999999994</v>
      </c>
      <c r="BG26" s="320">
        <v>1299692</v>
      </c>
      <c r="BH26" s="312">
        <v>7.8560999999999996</v>
      </c>
      <c r="BI26" s="316">
        <v>102105.1</v>
      </c>
      <c r="BJ26" s="320">
        <v>365898</v>
      </c>
      <c r="BK26" s="312">
        <v>12.341900000000001</v>
      </c>
      <c r="BL26" s="316">
        <v>45158.74</v>
      </c>
      <c r="BM26" s="320">
        <v>1885204</v>
      </c>
      <c r="BN26" s="312">
        <v>8.1186000000000007</v>
      </c>
      <c r="BO26" s="316">
        <v>153051.5</v>
      </c>
      <c r="BP26" s="317">
        <v>2331720</v>
      </c>
      <c r="BQ26" s="318">
        <v>8.0111000000000008</v>
      </c>
      <c r="BR26" s="319">
        <v>186796.42</v>
      </c>
      <c r="BS26" s="320">
        <v>2958146</v>
      </c>
      <c r="BT26" s="312">
        <v>8.0130999999999997</v>
      </c>
      <c r="BU26" s="316">
        <v>237040.52</v>
      </c>
      <c r="BV26" s="317">
        <v>4312722</v>
      </c>
      <c r="BW26" s="318">
        <v>7.6501000000000001</v>
      </c>
      <c r="BX26" s="319">
        <v>329928.78000000003</v>
      </c>
      <c r="BY26" s="329">
        <v>4211178</v>
      </c>
      <c r="BZ26" s="330">
        <v>7.7222</v>
      </c>
      <c r="CA26" s="331">
        <v>325196.7</v>
      </c>
      <c r="CB26" s="301">
        <v>4339718</v>
      </c>
      <c r="CC26" s="302">
        <v>7.7900999999999998</v>
      </c>
      <c r="CD26" s="303">
        <v>338069.9</v>
      </c>
      <c r="CE26" s="322">
        <v>657412</v>
      </c>
      <c r="CF26" s="323">
        <v>12.1752</v>
      </c>
      <c r="CG26" s="324">
        <v>80041.279999999999</v>
      </c>
    </row>
    <row r="27" spans="1:99" ht="15" customHeight="1" x14ac:dyDescent="0.25">
      <c r="A27" s="249" t="s">
        <v>2894</v>
      </c>
      <c r="B27" s="249" t="s">
        <v>2883</v>
      </c>
      <c r="C27" s="312" t="s">
        <v>2849</v>
      </c>
      <c r="D27" s="312"/>
      <c r="E27" s="313">
        <v>1991</v>
      </c>
      <c r="F27" s="327"/>
      <c r="G27" s="249" t="s">
        <v>2874</v>
      </c>
      <c r="H27" s="249"/>
      <c r="I27" s="315">
        <f t="shared" si="0"/>
        <v>10770252.92</v>
      </c>
      <c r="J27" s="316"/>
      <c r="W27" s="317"/>
      <c r="X27" s="318"/>
      <c r="Y27" s="319"/>
      <c r="Z27" s="317">
        <v>124406</v>
      </c>
      <c r="AA27" s="318">
        <v>16.175699999999999</v>
      </c>
      <c r="AB27" s="319">
        <v>20123.580000000002</v>
      </c>
      <c r="AC27" s="317">
        <v>164357</v>
      </c>
      <c r="AD27" s="318">
        <v>17.536300000000001</v>
      </c>
      <c r="AE27" s="319">
        <v>28822.06</v>
      </c>
      <c r="AF27" s="317">
        <v>192856</v>
      </c>
      <c r="AG27" s="318">
        <v>16.067499999999999</v>
      </c>
      <c r="AH27" s="319">
        <v>30987.22</v>
      </c>
      <c r="AI27" s="317">
        <v>232688</v>
      </c>
      <c r="AJ27" s="318">
        <v>16.284199999999998</v>
      </c>
      <c r="AK27" s="319">
        <v>37891.4</v>
      </c>
      <c r="AL27" s="317">
        <v>295533</v>
      </c>
      <c r="AM27" s="318">
        <v>16.808800000000002</v>
      </c>
      <c r="AN27" s="319">
        <v>49675.48</v>
      </c>
      <c r="AO27" s="317">
        <v>352917</v>
      </c>
      <c r="AP27" s="318">
        <v>16.679099999999998</v>
      </c>
      <c r="AQ27" s="319">
        <v>58863.42</v>
      </c>
      <c r="AR27" s="317">
        <v>448095</v>
      </c>
      <c r="AS27" s="318">
        <v>16.7807</v>
      </c>
      <c r="AT27" s="319">
        <v>75193.34</v>
      </c>
      <c r="AU27" s="317">
        <v>1068676</v>
      </c>
      <c r="AV27" s="318">
        <v>15.9954</v>
      </c>
      <c r="AW27" s="319">
        <v>170938.64</v>
      </c>
      <c r="AX27" s="320">
        <v>1788357</v>
      </c>
      <c r="AY27" s="312">
        <v>14.981999999999999</v>
      </c>
      <c r="AZ27" s="316">
        <v>267931.62</v>
      </c>
      <c r="BA27" s="320">
        <v>2689037</v>
      </c>
      <c r="BB27" s="312">
        <v>13.6348</v>
      </c>
      <c r="BC27" s="316">
        <v>366644.82</v>
      </c>
      <c r="BD27" s="320">
        <v>3212283</v>
      </c>
      <c r="BE27" s="312">
        <v>13.653</v>
      </c>
      <c r="BF27" s="316">
        <v>438573</v>
      </c>
      <c r="BG27" s="320">
        <v>3618043</v>
      </c>
      <c r="BH27" s="312">
        <v>13.9018</v>
      </c>
      <c r="BI27" s="316">
        <v>502973.1</v>
      </c>
      <c r="BJ27" s="320">
        <v>3573211</v>
      </c>
      <c r="BK27" s="312">
        <v>13.9436</v>
      </c>
      <c r="BL27" s="316">
        <v>498234.36</v>
      </c>
      <c r="BM27" s="320">
        <v>3943563</v>
      </c>
      <c r="BN27" s="312">
        <v>14.3399</v>
      </c>
      <c r="BO27" s="316">
        <v>565501.4</v>
      </c>
      <c r="BP27" s="317">
        <v>4187229</v>
      </c>
      <c r="BQ27" s="318">
        <v>14.1372</v>
      </c>
      <c r="BR27" s="319">
        <v>591956.93999999994</v>
      </c>
      <c r="BS27" s="320">
        <v>4718674</v>
      </c>
      <c r="BT27" s="312">
        <v>12.820499999999999</v>
      </c>
      <c r="BU27" s="316">
        <v>604955.43999999994</v>
      </c>
      <c r="BV27" s="317">
        <v>5555544</v>
      </c>
      <c r="BW27" s="318">
        <v>12.728300000000001</v>
      </c>
      <c r="BX27" s="319">
        <v>707127.46</v>
      </c>
      <c r="BY27" s="329">
        <v>5522898</v>
      </c>
      <c r="BZ27" s="330">
        <v>12.892899999999999</v>
      </c>
      <c r="CA27" s="331">
        <v>712062.7</v>
      </c>
      <c r="CB27" s="295">
        <v>5700625</v>
      </c>
      <c r="CC27" s="296">
        <v>12.837400000000001</v>
      </c>
      <c r="CD27" s="297">
        <v>731812.88</v>
      </c>
      <c r="CE27" s="338">
        <v>5562682</v>
      </c>
      <c r="CF27" s="339">
        <v>12.866</v>
      </c>
      <c r="CG27" s="340">
        <v>715696.34</v>
      </c>
      <c r="CH27" s="262">
        <v>5555521</v>
      </c>
      <c r="CI27" s="262">
        <v>15.6884</v>
      </c>
      <c r="CJ27" s="262">
        <v>871574.22</v>
      </c>
      <c r="CK27" s="262">
        <v>5237536</v>
      </c>
      <c r="CL27" s="262">
        <v>16.5443</v>
      </c>
      <c r="CM27" s="262">
        <v>866515.14</v>
      </c>
      <c r="CN27" s="262">
        <v>4795240</v>
      </c>
      <c r="CO27" s="262">
        <v>17.462299999999999</v>
      </c>
      <c r="CP27" s="262">
        <v>837358.28</v>
      </c>
      <c r="CQ27" s="262">
        <v>5474407</v>
      </c>
      <c r="CR27" s="262">
        <v>18.611000000000001</v>
      </c>
      <c r="CS27" s="262">
        <v>1018840.08</v>
      </c>
    </row>
    <row r="28" spans="1:99" ht="15" customHeight="1" x14ac:dyDescent="0.25">
      <c r="A28" s="249" t="s">
        <v>2895</v>
      </c>
      <c r="B28" s="249" t="s">
        <v>2883</v>
      </c>
      <c r="C28" s="312" t="s">
        <v>2849</v>
      </c>
      <c r="D28" s="312"/>
      <c r="E28" s="313">
        <v>1991</v>
      </c>
      <c r="F28" s="327"/>
      <c r="G28" s="249" t="s">
        <v>2896</v>
      </c>
      <c r="H28" s="249" t="s">
        <v>2897</v>
      </c>
      <c r="I28" s="315">
        <f t="shared" si="0"/>
        <v>13068610.359999999</v>
      </c>
      <c r="J28" s="316"/>
      <c r="W28" s="317"/>
      <c r="X28" s="318"/>
      <c r="Y28" s="319"/>
      <c r="Z28" s="317">
        <v>152816</v>
      </c>
      <c r="AA28" s="318">
        <v>15.005000000000001</v>
      </c>
      <c r="AB28" s="319">
        <v>22930.080000000002</v>
      </c>
      <c r="AC28" s="317">
        <v>325691</v>
      </c>
      <c r="AD28" s="318">
        <v>15.6587</v>
      </c>
      <c r="AE28" s="319">
        <v>50998.86</v>
      </c>
      <c r="AF28" s="317">
        <v>581302</v>
      </c>
      <c r="AG28" s="318">
        <v>15.1046</v>
      </c>
      <c r="AH28" s="319">
        <v>87803.62</v>
      </c>
      <c r="AI28" s="317">
        <v>596356</v>
      </c>
      <c r="AJ28" s="318">
        <v>15.2661</v>
      </c>
      <c r="AK28" s="319">
        <v>91040.14</v>
      </c>
      <c r="AL28" s="317">
        <v>654827</v>
      </c>
      <c r="AM28" s="318">
        <v>15.821</v>
      </c>
      <c r="AN28" s="319">
        <v>103599.9</v>
      </c>
      <c r="AO28" s="317">
        <v>710347</v>
      </c>
      <c r="AP28" s="318">
        <v>15.7539</v>
      </c>
      <c r="AQ28" s="319">
        <v>111907.12</v>
      </c>
      <c r="AR28" s="317">
        <v>1217652</v>
      </c>
      <c r="AS28" s="318">
        <v>15.973800000000001</v>
      </c>
      <c r="AT28" s="319">
        <v>194504.7</v>
      </c>
      <c r="AU28" s="317">
        <v>1487315</v>
      </c>
      <c r="AV28" s="318">
        <v>15.7342</v>
      </c>
      <c r="AW28" s="319">
        <v>234016.98</v>
      </c>
      <c r="AX28" s="320">
        <v>1844816</v>
      </c>
      <c r="AY28" s="312">
        <v>15.8963</v>
      </c>
      <c r="AZ28" s="316">
        <v>293257.84000000003</v>
      </c>
      <c r="BA28" s="320">
        <v>2185673</v>
      </c>
      <c r="BB28" s="312">
        <v>16.243500000000001</v>
      </c>
      <c r="BC28" s="316">
        <v>356279.71</v>
      </c>
      <c r="BD28" s="320">
        <v>4294881</v>
      </c>
      <c r="BE28" s="312">
        <v>15.522399999999999</v>
      </c>
      <c r="BF28" s="316">
        <v>666670.38</v>
      </c>
      <c r="BG28" s="320">
        <v>6137561</v>
      </c>
      <c r="BH28" s="312">
        <v>15.4742</v>
      </c>
      <c r="BI28" s="316">
        <v>949740.93</v>
      </c>
      <c r="BJ28" s="320">
        <v>6354279</v>
      </c>
      <c r="BK28" s="312">
        <v>15.4053</v>
      </c>
      <c r="BL28" s="316">
        <v>978897.54</v>
      </c>
      <c r="BM28" s="320">
        <v>6374957</v>
      </c>
      <c r="BN28" s="312">
        <v>15.6006</v>
      </c>
      <c r="BO28" s="316">
        <v>994531.27</v>
      </c>
      <c r="BP28" s="317">
        <v>4627580</v>
      </c>
      <c r="BQ28" s="318">
        <v>15.8523</v>
      </c>
      <c r="BR28" s="319">
        <v>733577.05</v>
      </c>
      <c r="BS28" s="320">
        <v>5323579</v>
      </c>
      <c r="BT28" s="312">
        <v>15.875999999999999</v>
      </c>
      <c r="BU28" s="316">
        <v>845171.5</v>
      </c>
      <c r="BV28" s="317">
        <v>5867197</v>
      </c>
      <c r="BW28" s="318">
        <v>15.2767</v>
      </c>
      <c r="BX28" s="319">
        <v>896313.82</v>
      </c>
      <c r="BY28" s="329">
        <v>6089848</v>
      </c>
      <c r="BZ28" s="330">
        <v>16.139600000000002</v>
      </c>
      <c r="CA28" s="331">
        <v>982876.48</v>
      </c>
      <c r="CB28" s="301">
        <v>6187888</v>
      </c>
      <c r="CC28" s="302">
        <v>15.3971</v>
      </c>
      <c r="CD28" s="303">
        <v>952754.56</v>
      </c>
      <c r="CE28" s="338">
        <v>5146491</v>
      </c>
      <c r="CF28" s="339">
        <v>15.678900000000001</v>
      </c>
      <c r="CG28" s="340">
        <v>806912.56</v>
      </c>
      <c r="CH28" s="262">
        <v>3749845</v>
      </c>
      <c r="CI28" s="262">
        <v>18.256799999999998</v>
      </c>
      <c r="CJ28" s="262">
        <v>684602.62</v>
      </c>
      <c r="CK28" s="262">
        <v>2918485</v>
      </c>
      <c r="CL28" s="262">
        <v>18.576799999999999</v>
      </c>
      <c r="CM28" s="262">
        <v>542161.02</v>
      </c>
      <c r="CN28" s="262">
        <v>3848966</v>
      </c>
      <c r="CO28" s="262">
        <v>19.030200000000001</v>
      </c>
      <c r="CP28" s="262">
        <v>732466.62</v>
      </c>
      <c r="CQ28" s="262">
        <v>3954890</v>
      </c>
      <c r="CR28" s="262">
        <v>19.1053</v>
      </c>
      <c r="CS28" s="262">
        <v>755595.06</v>
      </c>
    </row>
    <row r="29" spans="1:99" ht="15" customHeight="1" x14ac:dyDescent="0.25">
      <c r="A29" s="249" t="s">
        <v>2898</v>
      </c>
      <c r="B29" s="249" t="s">
        <v>2883</v>
      </c>
      <c r="C29" s="312" t="s">
        <v>2849</v>
      </c>
      <c r="D29" s="326">
        <v>37068</v>
      </c>
      <c r="E29" s="313">
        <v>2002</v>
      </c>
      <c r="F29" s="327"/>
      <c r="G29" s="249" t="s">
        <v>825</v>
      </c>
      <c r="H29" s="249" t="s">
        <v>2899</v>
      </c>
      <c r="I29" s="315">
        <f t="shared" si="0"/>
        <v>7029054.5300000003</v>
      </c>
      <c r="J29" s="316"/>
      <c r="AX29" s="320"/>
      <c r="AZ29" s="316"/>
      <c r="BA29" s="320"/>
      <c r="BC29" s="316"/>
      <c r="BD29" s="320"/>
      <c r="BF29" s="316"/>
      <c r="BG29" s="320">
        <v>383184</v>
      </c>
      <c r="BH29" s="312">
        <v>11.5884</v>
      </c>
      <c r="BI29" s="316">
        <v>44404.800000000003</v>
      </c>
      <c r="BJ29" s="320">
        <v>1513747</v>
      </c>
      <c r="BK29" s="312">
        <v>12.0962</v>
      </c>
      <c r="BL29" s="316">
        <v>183105.36</v>
      </c>
      <c r="BM29" s="320">
        <v>1638550</v>
      </c>
      <c r="BN29" s="312">
        <v>12.0808</v>
      </c>
      <c r="BO29" s="316">
        <v>197950.1</v>
      </c>
      <c r="BP29" s="317">
        <v>3141600</v>
      </c>
      <c r="BQ29" s="318">
        <v>12.1739</v>
      </c>
      <c r="BR29" s="319">
        <v>382453.83</v>
      </c>
      <c r="BS29" s="320">
        <v>4827612</v>
      </c>
      <c r="BT29" s="312">
        <v>12.261799999999999</v>
      </c>
      <c r="BU29" s="316">
        <v>591953.52</v>
      </c>
      <c r="BV29" s="317">
        <v>7454227</v>
      </c>
      <c r="BW29" s="318">
        <v>12.246</v>
      </c>
      <c r="BX29" s="319">
        <v>912845.38</v>
      </c>
      <c r="BY29" s="329">
        <v>7110313</v>
      </c>
      <c r="BZ29" s="330">
        <v>12.446899999999999</v>
      </c>
      <c r="CA29" s="331">
        <v>885016.38</v>
      </c>
      <c r="CB29" s="295">
        <v>7396231</v>
      </c>
      <c r="CC29" s="296">
        <v>12.370200000000001</v>
      </c>
      <c r="CD29" s="297">
        <v>914930.34</v>
      </c>
      <c r="CE29" s="338">
        <v>5093896</v>
      </c>
      <c r="CF29" s="339">
        <v>12.4983</v>
      </c>
      <c r="CG29" s="340">
        <v>636650.78</v>
      </c>
      <c r="CH29" s="262">
        <v>3397185</v>
      </c>
      <c r="CI29" s="262">
        <v>15.4053</v>
      </c>
      <c r="CJ29" s="262">
        <v>523347.38</v>
      </c>
      <c r="CK29" s="262">
        <v>2780013</v>
      </c>
      <c r="CL29" s="262">
        <v>16.103000000000002</v>
      </c>
      <c r="CM29" s="262">
        <v>447664.32</v>
      </c>
      <c r="CN29" s="262">
        <v>3954989</v>
      </c>
      <c r="CO29" s="262">
        <v>16.566199999999998</v>
      </c>
      <c r="CP29" s="262">
        <v>655190.04</v>
      </c>
      <c r="CQ29" s="262">
        <v>3984464</v>
      </c>
      <c r="CR29" s="262">
        <v>16.4023</v>
      </c>
      <c r="CS29" s="262">
        <v>653542.30000000005</v>
      </c>
    </row>
    <row r="30" spans="1:99" ht="15" customHeight="1" x14ac:dyDescent="0.25">
      <c r="A30" s="249" t="s">
        <v>2900</v>
      </c>
      <c r="B30" s="249" t="s">
        <v>2883</v>
      </c>
      <c r="C30" s="312" t="s">
        <v>2849</v>
      </c>
      <c r="D30" s="312"/>
      <c r="E30" s="313">
        <v>2001</v>
      </c>
      <c r="F30" s="327"/>
      <c r="G30" s="249" t="s">
        <v>2854</v>
      </c>
      <c r="H30" s="249"/>
      <c r="I30" s="315">
        <f t="shared" si="0"/>
        <v>8366958.2700000005</v>
      </c>
      <c r="J30" s="316"/>
      <c r="AX30" s="320"/>
      <c r="AZ30" s="316"/>
      <c r="BA30" s="320"/>
      <c r="BC30" s="316"/>
      <c r="BD30" s="320">
        <v>83312</v>
      </c>
      <c r="BE30" s="312">
        <v>8.5749999999999993</v>
      </c>
      <c r="BF30" s="316">
        <v>7143.98</v>
      </c>
      <c r="BG30" s="320">
        <v>164840</v>
      </c>
      <c r="BH30" s="312">
        <v>9.2111000000000001</v>
      </c>
      <c r="BI30" s="316">
        <v>15183.6</v>
      </c>
      <c r="BJ30" s="320">
        <v>338096</v>
      </c>
      <c r="BK30" s="312">
        <v>10.082000000000001</v>
      </c>
      <c r="BL30" s="316">
        <v>34086.76</v>
      </c>
      <c r="BM30" s="320">
        <v>825442</v>
      </c>
      <c r="BN30" s="312">
        <v>8.7954000000000008</v>
      </c>
      <c r="BO30" s="316">
        <v>72600.58</v>
      </c>
      <c r="BP30" s="317">
        <v>1988041</v>
      </c>
      <c r="BQ30" s="318">
        <v>8.5577000000000005</v>
      </c>
      <c r="BR30" s="319">
        <v>170131.53</v>
      </c>
      <c r="BS30" s="320">
        <v>5231580</v>
      </c>
      <c r="BT30" s="312">
        <v>8.5780999999999992</v>
      </c>
      <c r="BU30" s="316">
        <v>448767.74</v>
      </c>
      <c r="BV30" s="317">
        <v>6632586</v>
      </c>
      <c r="BW30" s="318">
        <v>8.5158000000000005</v>
      </c>
      <c r="BX30" s="319">
        <v>564815.92000000004</v>
      </c>
      <c r="BY30" s="329">
        <v>12126407</v>
      </c>
      <c r="BZ30" s="330">
        <v>8.1126000000000005</v>
      </c>
      <c r="CA30" s="331">
        <v>983761.1</v>
      </c>
      <c r="CB30" s="295">
        <v>13181376</v>
      </c>
      <c r="CC30" s="296">
        <v>8.5021000000000004</v>
      </c>
      <c r="CD30" s="297">
        <v>1120687.6000000001</v>
      </c>
      <c r="CE30" s="322">
        <v>12316713</v>
      </c>
      <c r="CF30" s="323">
        <v>9.2210000000000001</v>
      </c>
      <c r="CG30" s="324">
        <v>1135723.42</v>
      </c>
      <c r="CH30" s="262">
        <v>11349117</v>
      </c>
      <c r="CI30" s="262">
        <v>9.2289999999999992</v>
      </c>
      <c r="CJ30" s="262">
        <v>1047414.68</v>
      </c>
      <c r="CK30" s="262">
        <v>10367155</v>
      </c>
      <c r="CL30" s="262">
        <v>9.3322000000000003</v>
      </c>
      <c r="CM30" s="262">
        <v>967483.12</v>
      </c>
      <c r="CN30" s="262">
        <v>9446698</v>
      </c>
      <c r="CO30" s="262">
        <v>9.5760000000000005</v>
      </c>
      <c r="CP30" s="262">
        <v>904612.74</v>
      </c>
      <c r="CQ30" s="262">
        <v>9244562</v>
      </c>
      <c r="CR30" s="262">
        <v>9.6765000000000008</v>
      </c>
      <c r="CS30" s="262">
        <v>894545.5</v>
      </c>
    </row>
    <row r="31" spans="1:99" ht="15" customHeight="1" x14ac:dyDescent="0.25">
      <c r="A31" s="249" t="s">
        <v>2901</v>
      </c>
      <c r="B31" s="249" t="s">
        <v>2883</v>
      </c>
      <c r="C31" s="312" t="s">
        <v>2849</v>
      </c>
      <c r="D31" s="312"/>
      <c r="E31" s="313">
        <v>1989</v>
      </c>
      <c r="F31" s="327"/>
      <c r="G31" s="249" t="s">
        <v>2864</v>
      </c>
      <c r="H31" s="314"/>
      <c r="I31" s="315">
        <f t="shared" si="0"/>
        <v>34204290.859999999</v>
      </c>
      <c r="J31" s="316">
        <v>1358587.63</v>
      </c>
      <c r="T31" s="317">
        <v>5183288</v>
      </c>
      <c r="U31" s="318">
        <v>10.897</v>
      </c>
      <c r="V31" s="319">
        <v>564823.1</v>
      </c>
      <c r="W31" s="317">
        <v>5183288</v>
      </c>
      <c r="X31" s="318">
        <v>10.897</v>
      </c>
      <c r="Y31" s="319">
        <v>564823.1</v>
      </c>
      <c r="Z31" s="317">
        <v>5622078</v>
      </c>
      <c r="AA31" s="318">
        <v>10.503399999999999</v>
      </c>
      <c r="AB31" s="319">
        <v>590508.86</v>
      </c>
      <c r="AC31" s="317">
        <v>4819458</v>
      </c>
      <c r="AD31" s="318">
        <v>11.0937</v>
      </c>
      <c r="AE31" s="319">
        <v>534656.57999999996</v>
      </c>
      <c r="AF31" s="317">
        <v>4539385</v>
      </c>
      <c r="AG31" s="318">
        <v>11.5634</v>
      </c>
      <c r="AH31" s="319">
        <v>524907.22</v>
      </c>
      <c r="AI31" s="317">
        <v>4810651</v>
      </c>
      <c r="AJ31" s="318">
        <v>11.407500000000001</v>
      </c>
      <c r="AK31" s="319">
        <v>548775.07999999996</v>
      </c>
      <c r="AL31" s="317">
        <v>5819732</v>
      </c>
      <c r="AM31" s="318">
        <v>11.7704</v>
      </c>
      <c r="AN31" s="319">
        <v>685005.5</v>
      </c>
      <c r="AO31" s="317">
        <v>5953504</v>
      </c>
      <c r="AP31" s="318">
        <v>12.373200000000001</v>
      </c>
      <c r="AQ31" s="319">
        <v>736638.72</v>
      </c>
      <c r="AR31" s="317">
        <v>6153229</v>
      </c>
      <c r="AS31" s="318">
        <v>11.766500000000001</v>
      </c>
      <c r="AT31" s="319">
        <v>724019.58</v>
      </c>
      <c r="AU31" s="317">
        <v>6881503</v>
      </c>
      <c r="AV31" s="318">
        <v>11.7684</v>
      </c>
      <c r="AW31" s="319">
        <v>809842.64</v>
      </c>
      <c r="AX31" s="320">
        <v>7721582</v>
      </c>
      <c r="AY31" s="312">
        <v>13.4826</v>
      </c>
      <c r="AZ31" s="316">
        <v>1041070.1</v>
      </c>
      <c r="BA31" s="320">
        <v>8995616</v>
      </c>
      <c r="BB31" s="312">
        <v>12.5016</v>
      </c>
      <c r="BC31" s="316">
        <v>1124595.93</v>
      </c>
      <c r="BD31" s="320">
        <v>10564235</v>
      </c>
      <c r="BE31" s="312">
        <v>12.013999999999999</v>
      </c>
      <c r="BF31" s="316">
        <v>1269187.19</v>
      </c>
      <c r="BG31" s="320">
        <v>12893572</v>
      </c>
      <c r="BH31" s="312">
        <v>11.747299999999999</v>
      </c>
      <c r="BI31" s="316">
        <v>1514646.58</v>
      </c>
      <c r="BJ31" s="320">
        <v>15051966</v>
      </c>
      <c r="BK31" s="312">
        <v>12.1197</v>
      </c>
      <c r="BL31" s="316">
        <v>1824253.82</v>
      </c>
      <c r="BM31" s="320">
        <v>15249949</v>
      </c>
      <c r="BN31" s="312">
        <v>12.5642</v>
      </c>
      <c r="BO31" s="316">
        <v>1916039.32</v>
      </c>
      <c r="BP31" s="317">
        <v>17386973</v>
      </c>
      <c r="BQ31" s="318">
        <v>12.737</v>
      </c>
      <c r="BR31" s="319">
        <v>2214578.75</v>
      </c>
      <c r="BS31" s="320">
        <v>18194243</v>
      </c>
      <c r="BT31" s="312">
        <v>12.3596</v>
      </c>
      <c r="BU31" s="316">
        <v>2248741.12</v>
      </c>
      <c r="BV31" s="317">
        <v>15684887</v>
      </c>
      <c r="BW31" s="318">
        <v>12.67</v>
      </c>
      <c r="BX31" s="319">
        <v>1987279.22</v>
      </c>
      <c r="BY31" s="329">
        <v>16418662</v>
      </c>
      <c r="BZ31" s="330">
        <v>13.5579</v>
      </c>
      <c r="CA31" s="331">
        <v>2226029.64</v>
      </c>
      <c r="CB31" s="295">
        <v>15097328</v>
      </c>
      <c r="CC31" s="296">
        <v>13.764099999999999</v>
      </c>
      <c r="CD31" s="297">
        <v>2078015.26</v>
      </c>
      <c r="CE31" s="322">
        <v>12633808</v>
      </c>
      <c r="CF31" s="323">
        <v>15.0252</v>
      </c>
      <c r="CG31" s="324">
        <v>1898258.42</v>
      </c>
      <c r="CH31" s="262">
        <v>8004973</v>
      </c>
      <c r="CI31" s="262">
        <v>17.9908</v>
      </c>
      <c r="CJ31" s="262">
        <v>1440161.86</v>
      </c>
      <c r="CK31" s="262">
        <v>6102907</v>
      </c>
      <c r="CL31" s="262">
        <v>19.052099999999999</v>
      </c>
      <c r="CM31" s="262">
        <v>1162734.28</v>
      </c>
      <c r="CN31" s="262">
        <v>6164973</v>
      </c>
      <c r="CO31" s="262">
        <v>20.188400000000001</v>
      </c>
      <c r="CP31" s="262">
        <v>1244611.56</v>
      </c>
      <c r="CQ31" s="262">
        <v>6707082</v>
      </c>
      <c r="CR31" s="262">
        <v>20.448499999999999</v>
      </c>
      <c r="CS31" s="262">
        <v>1371499.8</v>
      </c>
      <c r="CT31" s="325"/>
      <c r="CU31" s="325"/>
    </row>
    <row r="32" spans="1:99" ht="15" customHeight="1" x14ac:dyDescent="0.25">
      <c r="A32" s="249" t="s">
        <v>2902</v>
      </c>
      <c r="B32" s="249" t="s">
        <v>2883</v>
      </c>
      <c r="C32" s="312" t="s">
        <v>2849</v>
      </c>
      <c r="D32" s="312"/>
      <c r="E32" s="313">
        <v>1989</v>
      </c>
      <c r="F32" s="327"/>
      <c r="G32" s="249" t="s">
        <v>2893</v>
      </c>
      <c r="H32" s="249"/>
      <c r="I32" s="315">
        <f t="shared" si="0"/>
        <v>103624340.88000001</v>
      </c>
      <c r="J32" s="316">
        <v>334494.45</v>
      </c>
      <c r="T32" s="317">
        <v>3793116</v>
      </c>
      <c r="U32" s="318">
        <v>20.452400000000001</v>
      </c>
      <c r="V32" s="319">
        <v>775781.7</v>
      </c>
      <c r="W32" s="317">
        <v>3793116</v>
      </c>
      <c r="X32" s="318">
        <v>20.452400000000001</v>
      </c>
      <c r="Y32" s="319">
        <v>775781.7</v>
      </c>
      <c r="Z32" s="317">
        <v>7770526</v>
      </c>
      <c r="AA32" s="318">
        <v>18.624500000000001</v>
      </c>
      <c r="AB32" s="319">
        <v>1447223.8</v>
      </c>
      <c r="AC32" s="317">
        <v>5883210</v>
      </c>
      <c r="AD32" s="318">
        <v>20.062000000000001</v>
      </c>
      <c r="AE32" s="319">
        <v>1180286.72</v>
      </c>
      <c r="AF32" s="317">
        <v>6392414</v>
      </c>
      <c r="AG32" s="318">
        <v>13.3446</v>
      </c>
      <c r="AH32" s="319">
        <v>853044.08</v>
      </c>
      <c r="AI32" s="317">
        <v>11897365</v>
      </c>
      <c r="AJ32" s="318">
        <v>12.6296</v>
      </c>
      <c r="AK32" s="319">
        <v>1502585.08</v>
      </c>
      <c r="AL32" s="317">
        <v>14548938</v>
      </c>
      <c r="AM32" s="318">
        <v>12.453900000000001</v>
      </c>
      <c r="AN32" s="319">
        <v>1811911</v>
      </c>
      <c r="AO32" s="317">
        <v>16333087</v>
      </c>
      <c r="AP32" s="318">
        <v>12.502000000000001</v>
      </c>
      <c r="AQ32" s="319">
        <v>2041960.84</v>
      </c>
      <c r="AR32" s="317">
        <v>17335625</v>
      </c>
      <c r="AS32" s="318">
        <v>13.085900000000001</v>
      </c>
      <c r="AT32" s="319">
        <v>2268519.3199999998</v>
      </c>
      <c r="AU32" s="317">
        <v>20327176</v>
      </c>
      <c r="AV32" s="318">
        <v>12.646100000000001</v>
      </c>
      <c r="AW32" s="319">
        <v>2570599.04</v>
      </c>
      <c r="AX32" s="320">
        <v>24710962</v>
      </c>
      <c r="AY32" s="312">
        <v>12.0822</v>
      </c>
      <c r="AZ32" s="316">
        <v>2985615.58</v>
      </c>
      <c r="BA32" s="320">
        <v>35666145</v>
      </c>
      <c r="BB32" s="312">
        <v>12.272600000000001</v>
      </c>
      <c r="BC32" s="316">
        <v>4448452.2699999996</v>
      </c>
      <c r="BD32" s="320">
        <v>36731012</v>
      </c>
      <c r="BE32" s="312">
        <v>12.433999999999999</v>
      </c>
      <c r="BF32" s="316">
        <v>4567117</v>
      </c>
      <c r="BG32" s="320">
        <v>43580078</v>
      </c>
      <c r="BH32" s="312">
        <v>12.345499999999999</v>
      </c>
      <c r="BI32" s="316">
        <v>5380194.2000000002</v>
      </c>
      <c r="BJ32" s="320">
        <v>42932589</v>
      </c>
      <c r="BK32" s="312">
        <v>12.3903</v>
      </c>
      <c r="BL32" s="316">
        <v>5319482.3</v>
      </c>
      <c r="BM32" s="320">
        <v>43959090</v>
      </c>
      <c r="BN32" s="312">
        <v>12.9017</v>
      </c>
      <c r="BO32" s="316">
        <v>5671477.3600000003</v>
      </c>
      <c r="BP32" s="317">
        <v>42130822</v>
      </c>
      <c r="BQ32" s="318">
        <v>12.875999999999999</v>
      </c>
      <c r="BR32" s="319">
        <v>5424783.3799999999</v>
      </c>
      <c r="BS32" s="320">
        <v>45193883</v>
      </c>
      <c r="BT32" s="312">
        <v>12.9453</v>
      </c>
      <c r="BU32" s="316">
        <v>5850475.2000000002</v>
      </c>
      <c r="BV32" s="317">
        <v>66068934</v>
      </c>
      <c r="BW32" s="318">
        <v>12.773899999999999</v>
      </c>
      <c r="BX32" s="319">
        <v>8439578.7200000007</v>
      </c>
      <c r="BY32" s="329">
        <v>62290890</v>
      </c>
      <c r="BZ32" s="330">
        <v>13.1587</v>
      </c>
      <c r="CA32" s="331">
        <v>8196640.9000000004</v>
      </c>
      <c r="CB32" s="295">
        <v>54869666</v>
      </c>
      <c r="CC32" s="296">
        <v>12.261699999999999</v>
      </c>
      <c r="CD32" s="297">
        <v>6727927.9000000004</v>
      </c>
      <c r="CE32" s="322">
        <v>37832422</v>
      </c>
      <c r="CF32" s="323">
        <v>12.8253</v>
      </c>
      <c r="CG32" s="324">
        <v>4852134.4000000004</v>
      </c>
      <c r="CH32" s="262">
        <v>34039909</v>
      </c>
      <c r="CI32" s="262">
        <v>15.6906</v>
      </c>
      <c r="CJ32" s="262">
        <v>5341070.32</v>
      </c>
      <c r="CK32" s="262">
        <v>29607098</v>
      </c>
      <c r="CL32" s="262">
        <v>16.6203</v>
      </c>
      <c r="CM32" s="262">
        <v>4920775.4400000004</v>
      </c>
      <c r="CN32" s="262">
        <v>30064611</v>
      </c>
      <c r="CO32" s="262">
        <v>16.915299999999998</v>
      </c>
      <c r="CP32" s="262">
        <v>5085513.3</v>
      </c>
      <c r="CQ32" s="262">
        <v>28541130</v>
      </c>
      <c r="CR32" s="262">
        <v>16.996200000000002</v>
      </c>
      <c r="CS32" s="262">
        <v>4850914.88</v>
      </c>
    </row>
    <row r="33" spans="1:97" ht="15" customHeight="1" x14ac:dyDescent="0.25">
      <c r="A33" s="249" t="s">
        <v>2903</v>
      </c>
      <c r="B33" s="249" t="s">
        <v>2904</v>
      </c>
      <c r="C33" s="312" t="s">
        <v>2849</v>
      </c>
      <c r="D33" s="312"/>
      <c r="E33" s="313">
        <v>2004</v>
      </c>
      <c r="F33" s="327"/>
      <c r="G33" s="249" t="s">
        <v>2891</v>
      </c>
      <c r="H33" s="249" t="s">
        <v>2905</v>
      </c>
      <c r="I33" s="315">
        <f t="shared" si="0"/>
        <v>361305.75</v>
      </c>
      <c r="J33" s="316"/>
      <c r="AX33" s="320"/>
      <c r="BJ33" s="320"/>
      <c r="BL33" s="316"/>
      <c r="BM33" s="320">
        <v>129802</v>
      </c>
      <c r="BN33" s="312">
        <v>8.2430000000000003</v>
      </c>
      <c r="BO33" s="316">
        <v>10699.58</v>
      </c>
      <c r="BP33" s="317">
        <v>230576</v>
      </c>
      <c r="BQ33" s="318">
        <v>9.3007000000000009</v>
      </c>
      <c r="BR33" s="319">
        <v>21445.09</v>
      </c>
      <c r="BS33" s="320">
        <v>487654</v>
      </c>
      <c r="BT33" s="312">
        <v>10.366199999999999</v>
      </c>
      <c r="BU33" s="316">
        <v>50551</v>
      </c>
      <c r="BV33" s="317">
        <v>514088</v>
      </c>
      <c r="BW33" s="318">
        <v>10.4284</v>
      </c>
      <c r="BX33" s="319">
        <v>53610.94</v>
      </c>
      <c r="BY33" s="332">
        <v>622787</v>
      </c>
      <c r="BZ33" s="333">
        <v>10.520099999999999</v>
      </c>
      <c r="CA33" s="334">
        <v>65517.82</v>
      </c>
      <c r="CB33" s="301">
        <v>365562</v>
      </c>
      <c r="CC33" s="302">
        <v>10.5837</v>
      </c>
      <c r="CD33" s="303">
        <v>38690.1</v>
      </c>
      <c r="CE33" s="322">
        <v>219183</v>
      </c>
      <c r="CF33" s="323">
        <v>11.596399999999999</v>
      </c>
      <c r="CG33" s="324">
        <v>25417.439999999999</v>
      </c>
      <c r="CH33" s="262">
        <v>196487</v>
      </c>
      <c r="CI33" s="262">
        <v>11.784800000000001</v>
      </c>
      <c r="CJ33" s="262">
        <v>23155.62</v>
      </c>
      <c r="CK33" s="262">
        <v>185699</v>
      </c>
      <c r="CL33" s="262">
        <v>12.401400000000001</v>
      </c>
      <c r="CM33" s="262">
        <v>23029.200000000001</v>
      </c>
      <c r="CN33" s="262">
        <v>204301</v>
      </c>
      <c r="CO33" s="262">
        <v>12.2918</v>
      </c>
      <c r="CP33" s="262">
        <v>25112.22</v>
      </c>
      <c r="CQ33" s="262">
        <v>188619</v>
      </c>
      <c r="CR33" s="262">
        <v>12.764699999999999</v>
      </c>
      <c r="CS33" s="262">
        <v>24076.74</v>
      </c>
    </row>
    <row r="34" spans="1:97" ht="15" customHeight="1" x14ac:dyDescent="0.25">
      <c r="A34" s="249" t="s">
        <v>2768</v>
      </c>
      <c r="B34" s="249" t="s">
        <v>2906</v>
      </c>
      <c r="C34" s="312" t="s">
        <v>2852</v>
      </c>
      <c r="D34" s="312"/>
      <c r="E34" s="313">
        <v>1995</v>
      </c>
      <c r="F34" s="327"/>
      <c r="G34" s="249" t="s">
        <v>2854</v>
      </c>
      <c r="H34" s="249"/>
      <c r="I34" s="315">
        <f t="shared" ref="I34:I65" si="1">M34+P34+S34+V34+Y34+AB34+AE34+AH34+AK34+AN34+AQ34+AT34+AW34+AZ34+BC34+BF34+BI34+BL34+BO34+BR34+BU34+BX34+CA34+CD34+J34+CG34+CJ34+CM34+CP34+CS34</f>
        <v>1697966.83</v>
      </c>
      <c r="J34" s="316"/>
      <c r="AL34" s="317">
        <v>280</v>
      </c>
      <c r="AM34" s="318">
        <v>10.732100000000001</v>
      </c>
      <c r="AN34" s="319">
        <v>30.05</v>
      </c>
      <c r="AO34" s="317">
        <v>0</v>
      </c>
      <c r="AP34" s="318">
        <v>9.7157</v>
      </c>
      <c r="AQ34" s="319">
        <v>0</v>
      </c>
      <c r="AR34" s="317">
        <v>50600</v>
      </c>
      <c r="AS34" s="318">
        <v>9.7570999999999994</v>
      </c>
      <c r="AT34" s="319">
        <v>4937.1000000000004</v>
      </c>
      <c r="AU34" s="317">
        <v>162530</v>
      </c>
      <c r="AV34" s="318">
        <v>10.2981</v>
      </c>
      <c r="AW34" s="319">
        <v>16737.43</v>
      </c>
      <c r="AX34" s="320">
        <v>234890</v>
      </c>
      <c r="AY34" s="312">
        <v>10.0433</v>
      </c>
      <c r="AZ34" s="316">
        <v>24714.44</v>
      </c>
      <c r="BA34" s="320">
        <v>202160</v>
      </c>
      <c r="BB34" s="312">
        <v>10.2637</v>
      </c>
      <c r="BC34" s="316">
        <v>20749.099999999999</v>
      </c>
      <c r="BD34" s="320">
        <v>236460</v>
      </c>
      <c r="BE34" s="312">
        <v>10.2424</v>
      </c>
      <c r="BF34" s="316">
        <v>24219.09</v>
      </c>
      <c r="BG34" s="320">
        <v>478920</v>
      </c>
      <c r="BH34" s="312">
        <v>10.3156</v>
      </c>
      <c r="BI34" s="316">
        <v>49403.34</v>
      </c>
      <c r="BJ34" s="320">
        <v>630830</v>
      </c>
      <c r="BK34" s="312">
        <v>10.2347</v>
      </c>
      <c r="BL34" s="316">
        <v>64563.83</v>
      </c>
      <c r="BM34" s="320">
        <v>656550</v>
      </c>
      <c r="BN34" s="312">
        <v>12.17</v>
      </c>
      <c r="BO34" s="316">
        <v>79902.3</v>
      </c>
      <c r="BP34" s="317">
        <v>617080</v>
      </c>
      <c r="BQ34" s="318">
        <v>12.225899999999999</v>
      </c>
      <c r="BR34" s="319">
        <v>75443.31</v>
      </c>
      <c r="BS34" s="320">
        <v>893440</v>
      </c>
      <c r="BT34" s="312">
        <v>11.927</v>
      </c>
      <c r="BU34" s="316">
        <v>106560.9</v>
      </c>
      <c r="BV34" s="317">
        <v>1221510</v>
      </c>
      <c r="BW34" s="318">
        <v>11.8813</v>
      </c>
      <c r="BX34" s="319">
        <v>145130.96</v>
      </c>
      <c r="BY34" s="329">
        <v>1172350</v>
      </c>
      <c r="BZ34" s="330">
        <v>11.357900000000001</v>
      </c>
      <c r="CA34" s="331">
        <v>133154.84</v>
      </c>
      <c r="CB34" s="329">
        <v>1241410</v>
      </c>
      <c r="CC34" s="330">
        <v>10.963900000000001</v>
      </c>
      <c r="CD34" s="331">
        <v>136106.9</v>
      </c>
      <c r="CE34" s="322">
        <v>1460990</v>
      </c>
      <c r="CF34" s="323">
        <v>11.887700000000001</v>
      </c>
      <c r="CG34" s="324">
        <v>173678.22</v>
      </c>
      <c r="CH34" s="262">
        <v>1586320</v>
      </c>
      <c r="CI34" s="262">
        <v>11.8422</v>
      </c>
      <c r="CJ34" s="262">
        <v>187855.38</v>
      </c>
      <c r="CK34" s="262">
        <v>1333390</v>
      </c>
      <c r="CL34" s="262">
        <v>12.0403</v>
      </c>
      <c r="CM34" s="262">
        <v>160544.06</v>
      </c>
      <c r="CN34" s="262">
        <v>1202080</v>
      </c>
      <c r="CO34" s="262">
        <v>12.170199999999999</v>
      </c>
      <c r="CP34" s="262">
        <v>146295.84</v>
      </c>
      <c r="CQ34" s="262">
        <v>1198910</v>
      </c>
      <c r="CR34" s="262">
        <v>12.339499999999999</v>
      </c>
      <c r="CS34" s="262">
        <v>147939.74</v>
      </c>
    </row>
    <row r="35" spans="1:97" ht="15" customHeight="1" x14ac:dyDescent="0.25">
      <c r="A35" s="249" t="s">
        <v>2907</v>
      </c>
      <c r="B35" s="249" t="s">
        <v>2908</v>
      </c>
      <c r="C35" s="312" t="s">
        <v>2852</v>
      </c>
      <c r="D35" s="312"/>
      <c r="E35" s="313">
        <v>1988</v>
      </c>
      <c r="F35" s="327"/>
      <c r="G35" s="249" t="s">
        <v>2909</v>
      </c>
      <c r="H35" s="249"/>
      <c r="I35" s="315">
        <f t="shared" si="1"/>
        <v>22194513.440000001</v>
      </c>
      <c r="J35" s="316"/>
      <c r="Q35" s="317">
        <v>680</v>
      </c>
      <c r="R35" s="318">
        <v>7.8734999999999999</v>
      </c>
      <c r="S35" s="319">
        <v>53.54</v>
      </c>
      <c r="T35" s="317">
        <v>111590</v>
      </c>
      <c r="U35" s="318">
        <v>7.9741</v>
      </c>
      <c r="V35" s="319">
        <v>8898.2999999999993</v>
      </c>
      <c r="W35" s="317">
        <v>111590</v>
      </c>
      <c r="X35" s="318">
        <v>7.9741</v>
      </c>
      <c r="Y35" s="319">
        <v>8898.2999999999993</v>
      </c>
      <c r="Z35" s="317">
        <v>1851040</v>
      </c>
      <c r="AA35" s="318">
        <v>7.9322999999999997</v>
      </c>
      <c r="AB35" s="319">
        <v>146830.04999999999</v>
      </c>
      <c r="AC35" s="317">
        <v>2129270</v>
      </c>
      <c r="AD35" s="318">
        <v>7.9778000000000002</v>
      </c>
      <c r="AE35" s="319">
        <v>169868.9</v>
      </c>
      <c r="AF35" s="317">
        <v>2507560</v>
      </c>
      <c r="AG35" s="318">
        <v>7.4156000000000004</v>
      </c>
      <c r="AH35" s="319">
        <v>185950.62</v>
      </c>
      <c r="AI35" s="317">
        <v>2737050</v>
      </c>
      <c r="AJ35" s="318">
        <v>7.2530999999999999</v>
      </c>
      <c r="AK35" s="319">
        <v>198520.97</v>
      </c>
      <c r="AL35" s="317">
        <v>3056070</v>
      </c>
      <c r="AM35" s="318">
        <v>7.2664</v>
      </c>
      <c r="AN35" s="319">
        <v>222066.27</v>
      </c>
      <c r="AO35" s="317">
        <v>4331410</v>
      </c>
      <c r="AP35" s="318">
        <v>7.2161999999999997</v>
      </c>
      <c r="AQ35" s="319">
        <v>312563.21000000002</v>
      </c>
      <c r="AR35" s="317">
        <v>4547170</v>
      </c>
      <c r="AS35" s="318">
        <v>7.3196000000000003</v>
      </c>
      <c r="AT35" s="319">
        <v>332834.65999999997</v>
      </c>
      <c r="AU35" s="317">
        <v>4729110</v>
      </c>
      <c r="AV35" s="318">
        <v>7.1760000000000002</v>
      </c>
      <c r="AW35" s="319">
        <v>339360.93</v>
      </c>
      <c r="AX35" s="320">
        <v>4874330</v>
      </c>
      <c r="AY35" s="312">
        <v>7.2146999999999997</v>
      </c>
      <c r="AZ35" s="316">
        <v>351668.29</v>
      </c>
      <c r="BA35" s="320">
        <v>5176010</v>
      </c>
      <c r="BB35" s="312">
        <v>7.2374999999999998</v>
      </c>
      <c r="BC35" s="316">
        <v>374613.72</v>
      </c>
      <c r="BD35" s="320">
        <v>5455500</v>
      </c>
      <c r="BE35" s="312">
        <v>7.1086999999999998</v>
      </c>
      <c r="BF35" s="316">
        <v>387815.13</v>
      </c>
      <c r="BG35" s="320">
        <v>5705510</v>
      </c>
      <c r="BH35" s="312">
        <v>7.2462999999999997</v>
      </c>
      <c r="BI35" s="316">
        <v>413438.37</v>
      </c>
      <c r="BJ35" s="320">
        <v>6073010</v>
      </c>
      <c r="BK35" s="312">
        <v>7.1234999999999999</v>
      </c>
      <c r="BL35" s="316">
        <v>432610.87</v>
      </c>
      <c r="BM35" s="320">
        <v>6325770</v>
      </c>
      <c r="BN35" s="312">
        <v>7.4341999999999997</v>
      </c>
      <c r="BO35" s="316">
        <v>470270.39</v>
      </c>
      <c r="BP35" s="317">
        <v>6602560</v>
      </c>
      <c r="BQ35" s="318">
        <v>7.4542000000000002</v>
      </c>
      <c r="BR35" s="319">
        <v>492168.03</v>
      </c>
      <c r="BS35" s="320">
        <v>7034590</v>
      </c>
      <c r="BT35" s="312">
        <v>7.3669000000000002</v>
      </c>
      <c r="BU35" s="316">
        <v>518231.21</v>
      </c>
      <c r="BV35" s="317">
        <v>30074810</v>
      </c>
      <c r="BW35" s="318">
        <v>7.5995999999999997</v>
      </c>
      <c r="BX35" s="319">
        <v>2285565.2999999998</v>
      </c>
      <c r="BY35" s="329">
        <v>27816790</v>
      </c>
      <c r="BZ35" s="330">
        <v>7.4805999999999999</v>
      </c>
      <c r="CA35" s="331">
        <v>2080862.82</v>
      </c>
      <c r="CB35" s="329">
        <v>28526440</v>
      </c>
      <c r="CC35" s="330">
        <v>7.5997000000000003</v>
      </c>
      <c r="CD35" s="331">
        <v>2167923.9</v>
      </c>
      <c r="CE35" s="322">
        <v>27936140</v>
      </c>
      <c r="CF35" s="323">
        <v>7.7161</v>
      </c>
      <c r="CG35" s="324">
        <v>2155580.52</v>
      </c>
      <c r="CH35" s="262">
        <v>26603430</v>
      </c>
      <c r="CI35" s="262">
        <v>7.7912999999999997</v>
      </c>
      <c r="CJ35" s="262">
        <v>2072753.04</v>
      </c>
      <c r="CK35" s="262">
        <v>25529960</v>
      </c>
      <c r="CL35" s="262">
        <v>7.9775</v>
      </c>
      <c r="CM35" s="262">
        <v>2036652.58</v>
      </c>
      <c r="CN35" s="262">
        <v>25062510</v>
      </c>
      <c r="CO35" s="262">
        <v>8.0984999999999996</v>
      </c>
      <c r="CP35" s="262">
        <v>2029687.4</v>
      </c>
      <c r="CQ35" s="262">
        <v>24268790</v>
      </c>
      <c r="CR35" s="262">
        <v>8.2362000000000002</v>
      </c>
      <c r="CS35" s="262">
        <v>1998826.12</v>
      </c>
    </row>
    <row r="36" spans="1:97" ht="15" customHeight="1" x14ac:dyDescent="0.25">
      <c r="A36" s="249" t="s">
        <v>2910</v>
      </c>
      <c r="B36" s="249" t="s">
        <v>2911</v>
      </c>
      <c r="C36" s="312" t="s">
        <v>2852</v>
      </c>
      <c r="D36" s="312"/>
      <c r="E36" s="313">
        <v>1995</v>
      </c>
      <c r="F36" s="327"/>
      <c r="G36" s="249" t="s">
        <v>825</v>
      </c>
      <c r="H36" s="249"/>
      <c r="I36" s="315">
        <f t="shared" si="1"/>
        <v>12692453.449999999</v>
      </c>
      <c r="J36" s="316"/>
      <c r="AL36" s="317">
        <v>0</v>
      </c>
      <c r="AM36" s="318">
        <v>6.6776</v>
      </c>
      <c r="AN36" s="319">
        <v>0</v>
      </c>
      <c r="AO36" s="317">
        <v>148250</v>
      </c>
      <c r="AP36" s="318">
        <v>6.7121000000000004</v>
      </c>
      <c r="AQ36" s="319">
        <v>9950.69</v>
      </c>
      <c r="AR36" s="317">
        <v>3526720</v>
      </c>
      <c r="AS36" s="318">
        <v>6.5923999999999996</v>
      </c>
      <c r="AT36" s="319">
        <v>232495.49</v>
      </c>
      <c r="AU36" s="317">
        <v>4953660</v>
      </c>
      <c r="AV36" s="318">
        <v>6.6574999999999998</v>
      </c>
      <c r="AW36" s="319">
        <v>329789.90999999997</v>
      </c>
      <c r="AX36" s="320">
        <v>6966720</v>
      </c>
      <c r="AY36" s="312">
        <v>6.5819000000000001</v>
      </c>
      <c r="AZ36" s="316">
        <v>458542.55</v>
      </c>
      <c r="BA36" s="320">
        <v>6707880</v>
      </c>
      <c r="BB36" s="312">
        <v>6.6433</v>
      </c>
      <c r="BC36" s="316">
        <v>445624.59</v>
      </c>
      <c r="BD36" s="320">
        <v>7622600</v>
      </c>
      <c r="BE36" s="312">
        <v>6.7629000000000001</v>
      </c>
      <c r="BF36" s="316">
        <v>515508.82</v>
      </c>
      <c r="BG36" s="320">
        <v>8153520</v>
      </c>
      <c r="BH36" s="312">
        <v>6.7079000000000004</v>
      </c>
      <c r="BI36" s="316">
        <v>546929.97</v>
      </c>
      <c r="BJ36" s="320">
        <v>8626350</v>
      </c>
      <c r="BK36" s="312">
        <v>6.7634999999999996</v>
      </c>
      <c r="BL36" s="316">
        <v>583443.18000000005</v>
      </c>
      <c r="BM36" s="320">
        <v>12056640</v>
      </c>
      <c r="BN36" s="312">
        <v>6.7830000000000004</v>
      </c>
      <c r="BO36" s="316">
        <v>817801.89</v>
      </c>
      <c r="BP36" s="317">
        <v>12735460</v>
      </c>
      <c r="BQ36" s="318">
        <v>6.6342999999999996</v>
      </c>
      <c r="BR36" s="319">
        <v>844908.62</v>
      </c>
      <c r="BS36" s="320">
        <v>14496530</v>
      </c>
      <c r="BT36" s="312">
        <v>6.4278000000000004</v>
      </c>
      <c r="BU36" s="316">
        <v>931807.96</v>
      </c>
      <c r="BV36" s="317">
        <v>15613920</v>
      </c>
      <c r="BW36" s="318">
        <v>6.6439000000000004</v>
      </c>
      <c r="BX36" s="319">
        <v>1037373.36</v>
      </c>
      <c r="BY36" s="329">
        <v>12769810</v>
      </c>
      <c r="BZ36" s="330">
        <v>6.6407999999999996</v>
      </c>
      <c r="CA36" s="331">
        <v>848017.66</v>
      </c>
      <c r="CB36" s="329">
        <v>12499610</v>
      </c>
      <c r="CC36" s="330">
        <v>6.7279999999999998</v>
      </c>
      <c r="CD36" s="331">
        <v>840973.84</v>
      </c>
      <c r="CE36" s="322">
        <v>11934630</v>
      </c>
      <c r="CF36" s="323">
        <v>6.8860999999999999</v>
      </c>
      <c r="CG36" s="324">
        <v>821830.66</v>
      </c>
      <c r="CH36" s="262">
        <v>11768250</v>
      </c>
      <c r="CI36" s="262">
        <v>6.9166999999999996</v>
      </c>
      <c r="CJ36" s="262">
        <v>813974.66</v>
      </c>
      <c r="CK36" s="262">
        <v>11413050</v>
      </c>
      <c r="CL36" s="262">
        <v>7.1150000000000002</v>
      </c>
      <c r="CM36" s="262">
        <v>812038.6</v>
      </c>
      <c r="CN36" s="262">
        <v>11980310</v>
      </c>
      <c r="CO36" s="262">
        <v>7.2405999999999997</v>
      </c>
      <c r="CP36" s="262">
        <v>867446.46</v>
      </c>
      <c r="CQ36" s="262">
        <v>12721600</v>
      </c>
      <c r="CR36" s="262">
        <v>7.3418000000000001</v>
      </c>
      <c r="CS36" s="262">
        <v>933994.54</v>
      </c>
    </row>
    <row r="37" spans="1:97" ht="15" customHeight="1" x14ac:dyDescent="0.25">
      <c r="A37" s="249" t="s">
        <v>2913</v>
      </c>
      <c r="B37" s="249" t="s">
        <v>2914</v>
      </c>
      <c r="C37" s="312" t="s">
        <v>2912</v>
      </c>
      <c r="D37" s="312"/>
      <c r="E37" s="313">
        <v>1986</v>
      </c>
      <c r="F37" s="327"/>
      <c r="G37" s="249" t="s">
        <v>2915</v>
      </c>
      <c r="H37" s="249"/>
      <c r="I37" s="315">
        <f t="shared" si="1"/>
        <v>42872846.090000004</v>
      </c>
      <c r="J37" s="316">
        <v>7591829.5</v>
      </c>
      <c r="K37" s="317">
        <v>886210</v>
      </c>
      <c r="L37" s="318">
        <v>6.2839999999999998</v>
      </c>
      <c r="M37" s="319">
        <v>55689.440000000002</v>
      </c>
      <c r="N37" s="317">
        <v>2243750</v>
      </c>
      <c r="O37" s="318">
        <v>6.4050000000000002</v>
      </c>
      <c r="P37" s="319">
        <v>143712.19</v>
      </c>
      <c r="Q37" s="317">
        <v>2904310</v>
      </c>
      <c r="R37" s="318">
        <v>6.2859999999999996</v>
      </c>
      <c r="S37" s="319">
        <v>182564.93</v>
      </c>
      <c r="T37" s="317">
        <v>3414960</v>
      </c>
      <c r="U37" s="318">
        <v>6.0545</v>
      </c>
      <c r="V37" s="319">
        <v>206758.75</v>
      </c>
      <c r="W37" s="317">
        <v>3414960</v>
      </c>
      <c r="X37" s="318">
        <v>6.0545</v>
      </c>
      <c r="Y37" s="319">
        <v>206758.75</v>
      </c>
      <c r="Z37" s="317">
        <v>3872570</v>
      </c>
      <c r="AA37" s="318">
        <v>6.5212000000000003</v>
      </c>
      <c r="AB37" s="319">
        <v>252538.03</v>
      </c>
      <c r="AC37" s="317">
        <v>4027100</v>
      </c>
      <c r="AD37" s="318">
        <v>6.6486999999999998</v>
      </c>
      <c r="AE37" s="319">
        <v>267749.8</v>
      </c>
      <c r="AF37" s="317">
        <v>4178210</v>
      </c>
      <c r="AG37" s="318">
        <v>6.6673</v>
      </c>
      <c r="AH37" s="319">
        <v>278573.8</v>
      </c>
      <c r="AI37" s="317">
        <v>4296930</v>
      </c>
      <c r="AJ37" s="318">
        <v>6.6186999999999996</v>
      </c>
      <c r="AK37" s="319">
        <v>284400.90999999997</v>
      </c>
      <c r="AL37" s="317">
        <v>4886090</v>
      </c>
      <c r="AM37" s="318">
        <v>6.6932</v>
      </c>
      <c r="AN37" s="319">
        <v>327035.77</v>
      </c>
      <c r="AO37" s="317">
        <v>9444800</v>
      </c>
      <c r="AP37" s="318">
        <v>6.8425000000000002</v>
      </c>
      <c r="AQ37" s="319">
        <v>646260.43999999994</v>
      </c>
      <c r="AR37" s="317">
        <v>11173900</v>
      </c>
      <c r="AS37" s="318">
        <v>6.8186</v>
      </c>
      <c r="AT37" s="319">
        <v>761903.55</v>
      </c>
      <c r="AU37" s="317">
        <v>12119720</v>
      </c>
      <c r="AV37" s="318">
        <v>6.8501000000000003</v>
      </c>
      <c r="AW37" s="319">
        <v>830212.94</v>
      </c>
      <c r="AX37" s="320">
        <v>13308730</v>
      </c>
      <c r="AY37" s="312">
        <v>6.9660000000000002</v>
      </c>
      <c r="AZ37" s="316">
        <v>927086.13</v>
      </c>
      <c r="BA37" s="320">
        <v>14656690</v>
      </c>
      <c r="BB37" s="312">
        <v>6.8848000000000003</v>
      </c>
      <c r="BC37" s="316">
        <v>1009083.79</v>
      </c>
      <c r="BD37" s="320">
        <v>16006750</v>
      </c>
      <c r="BE37" s="312">
        <v>7.3491999999999997</v>
      </c>
      <c r="BF37" s="316">
        <v>1176368.07</v>
      </c>
      <c r="BG37" s="320">
        <v>17966310</v>
      </c>
      <c r="BH37" s="312">
        <v>7.1563999999999997</v>
      </c>
      <c r="BI37" s="316">
        <v>1285741.01</v>
      </c>
      <c r="BJ37" s="320">
        <v>19361860</v>
      </c>
      <c r="BK37" s="312">
        <v>7.1631999999999998</v>
      </c>
      <c r="BL37" s="316">
        <v>1386928.76</v>
      </c>
      <c r="BM37" s="320">
        <v>22649770</v>
      </c>
      <c r="BN37" s="312">
        <v>7.2836999999999996</v>
      </c>
      <c r="BO37" s="316">
        <v>1649741.3</v>
      </c>
      <c r="BP37" s="317">
        <v>23306830</v>
      </c>
      <c r="BQ37" s="318">
        <v>7.3182</v>
      </c>
      <c r="BR37" s="319">
        <v>1705640.43</v>
      </c>
      <c r="BS37" s="320">
        <v>26322330</v>
      </c>
      <c r="BT37" s="312">
        <v>7.3407</v>
      </c>
      <c r="BU37" s="316">
        <v>1932243.28</v>
      </c>
      <c r="BV37" s="317">
        <v>31393240</v>
      </c>
      <c r="BW37" s="318">
        <v>7.2830000000000004</v>
      </c>
      <c r="BX37" s="319">
        <v>2286371.62</v>
      </c>
      <c r="BY37" s="329">
        <v>33961710</v>
      </c>
      <c r="BZ37" s="330">
        <v>7.1189999999999998</v>
      </c>
      <c r="CA37" s="331">
        <v>2417736.12</v>
      </c>
      <c r="CB37" s="329">
        <v>34826980</v>
      </c>
      <c r="CC37" s="330">
        <v>7.2610000000000001</v>
      </c>
      <c r="CD37" s="334">
        <v>2528788.7999999998</v>
      </c>
      <c r="CE37" s="338">
        <v>34777440</v>
      </c>
      <c r="CF37" s="339">
        <v>7.2839999999999998</v>
      </c>
      <c r="CG37" s="340">
        <v>2533190.58</v>
      </c>
      <c r="CH37" s="262">
        <v>34265195</v>
      </c>
      <c r="CI37" s="262">
        <v>7.4355000000000002</v>
      </c>
      <c r="CJ37" s="262">
        <v>2547775.2200000002</v>
      </c>
      <c r="CK37" s="262">
        <v>32504490</v>
      </c>
      <c r="CL37" s="262">
        <v>7.5507</v>
      </c>
      <c r="CM37" s="262">
        <v>2454329.04</v>
      </c>
      <c r="CN37" s="262">
        <v>31884010</v>
      </c>
      <c r="CO37" s="262">
        <v>7.7526000000000002</v>
      </c>
      <c r="CP37" s="262">
        <v>2471853.1</v>
      </c>
      <c r="CQ37" s="262">
        <v>31813730</v>
      </c>
      <c r="CR37" s="262">
        <v>7.9336000000000002</v>
      </c>
      <c r="CS37" s="262">
        <v>2523980.04</v>
      </c>
    </row>
    <row r="38" spans="1:97" ht="15" customHeight="1" x14ac:dyDescent="0.25">
      <c r="A38" s="249" t="s">
        <v>2795</v>
      </c>
      <c r="B38" s="249" t="s">
        <v>2916</v>
      </c>
      <c r="C38" s="312" t="s">
        <v>2852</v>
      </c>
      <c r="D38" s="326"/>
      <c r="E38" s="313">
        <v>1986</v>
      </c>
      <c r="F38" s="327"/>
      <c r="G38" s="249" t="s">
        <v>2917</v>
      </c>
      <c r="H38" s="249" t="s">
        <v>2918</v>
      </c>
      <c r="I38" s="315">
        <f t="shared" si="1"/>
        <v>19682493.210000001</v>
      </c>
      <c r="J38" s="316">
        <v>1889809.71</v>
      </c>
      <c r="K38" s="317">
        <v>365040</v>
      </c>
      <c r="L38" s="318">
        <v>7.165</v>
      </c>
      <c r="M38" s="319">
        <v>26155.119999999999</v>
      </c>
      <c r="N38" s="317">
        <v>566130</v>
      </c>
      <c r="O38" s="318">
        <v>7.4249999999999998</v>
      </c>
      <c r="P38" s="319">
        <v>42035.15</v>
      </c>
      <c r="Q38" s="317">
        <v>731130</v>
      </c>
      <c r="R38" s="318">
        <v>7.6029999999999998</v>
      </c>
      <c r="S38" s="319">
        <v>55587.81</v>
      </c>
      <c r="T38" s="317">
        <v>1063380</v>
      </c>
      <c r="U38" s="318">
        <v>7.9656000000000002</v>
      </c>
      <c r="V38" s="319">
        <v>84704.6</v>
      </c>
      <c r="W38" s="317">
        <v>1063380</v>
      </c>
      <c r="X38" s="318">
        <v>7.9656000000000002</v>
      </c>
      <c r="Y38" s="319">
        <v>84704.6</v>
      </c>
      <c r="Z38" s="317">
        <v>1862080</v>
      </c>
      <c r="AA38" s="318">
        <v>8.1516999999999999</v>
      </c>
      <c r="AB38" s="319">
        <v>151791.18</v>
      </c>
      <c r="AC38" s="317">
        <v>2249090</v>
      </c>
      <c r="AD38" s="318">
        <v>8.1493000000000002</v>
      </c>
      <c r="AE38" s="319">
        <v>183285.09</v>
      </c>
      <c r="AF38" s="317">
        <v>2671340</v>
      </c>
      <c r="AG38" s="318">
        <v>8.3415999999999997</v>
      </c>
      <c r="AH38" s="319">
        <v>222832.5</v>
      </c>
      <c r="AI38" s="317">
        <v>1414200</v>
      </c>
      <c r="AJ38" s="318">
        <v>8.1067</v>
      </c>
      <c r="AK38" s="319">
        <v>114644.95</v>
      </c>
      <c r="AL38" s="317">
        <v>1269810</v>
      </c>
      <c r="AM38" s="318">
        <v>8.1399000000000008</v>
      </c>
      <c r="AN38" s="319">
        <v>103361.26</v>
      </c>
      <c r="AO38" s="317">
        <v>3000720</v>
      </c>
      <c r="AP38" s="318">
        <v>8.1132000000000009</v>
      </c>
      <c r="AQ38" s="319">
        <v>243454.42</v>
      </c>
      <c r="AR38" s="317">
        <v>3106980</v>
      </c>
      <c r="AS38" s="318">
        <v>8.1117000000000008</v>
      </c>
      <c r="AT38" s="319">
        <v>252028.9</v>
      </c>
      <c r="AU38" s="317">
        <v>3255820</v>
      </c>
      <c r="AV38" s="318">
        <v>8.1098999999999997</v>
      </c>
      <c r="AW38" s="319">
        <v>264043.75</v>
      </c>
      <c r="AX38" s="320">
        <v>3873210</v>
      </c>
      <c r="AY38" s="312">
        <v>7.9629000000000003</v>
      </c>
      <c r="AZ38" s="316">
        <v>308419.84000000003</v>
      </c>
      <c r="BA38" s="320">
        <v>4431110</v>
      </c>
      <c r="BB38" s="312">
        <v>8.0599000000000007</v>
      </c>
      <c r="BC38" s="316">
        <v>357143.03</v>
      </c>
      <c r="BD38" s="320">
        <v>216400</v>
      </c>
      <c r="BE38" s="312">
        <v>8.0327000000000002</v>
      </c>
      <c r="BF38" s="316">
        <v>17382.759999999998</v>
      </c>
      <c r="BG38" s="320">
        <v>11972770</v>
      </c>
      <c r="BH38" s="312">
        <v>7.7979000000000003</v>
      </c>
      <c r="BI38" s="316">
        <v>933624.63</v>
      </c>
      <c r="BJ38" s="320">
        <v>13091560</v>
      </c>
      <c r="BK38" s="312">
        <v>7.9592000000000001</v>
      </c>
      <c r="BL38" s="316">
        <v>1041983.44</v>
      </c>
      <c r="BM38" s="320">
        <v>12427550</v>
      </c>
      <c r="BN38" s="312">
        <v>8.1260999999999992</v>
      </c>
      <c r="BO38" s="316">
        <v>1009875.14</v>
      </c>
      <c r="BP38" s="317">
        <v>13336120</v>
      </c>
      <c r="BQ38" s="318">
        <v>8.0447000000000006</v>
      </c>
      <c r="BR38" s="319">
        <v>1072850.8500000001</v>
      </c>
      <c r="BS38" s="320">
        <v>14227130</v>
      </c>
      <c r="BT38" s="312">
        <v>7.9898999999999996</v>
      </c>
      <c r="BU38" s="316">
        <v>1136733.46</v>
      </c>
      <c r="BV38" s="317">
        <v>14116370</v>
      </c>
      <c r="BW38" s="318">
        <v>7.9221000000000004</v>
      </c>
      <c r="BX38" s="319">
        <v>1118314.18</v>
      </c>
      <c r="BY38" s="329">
        <v>14902800</v>
      </c>
      <c r="BZ38" s="330">
        <v>7.9724000000000004</v>
      </c>
      <c r="CA38" s="331">
        <v>1188111.72</v>
      </c>
      <c r="CB38" s="329">
        <v>14551680</v>
      </c>
      <c r="CC38" s="330">
        <v>8.1915999999999993</v>
      </c>
      <c r="CD38" s="331">
        <v>1192016.3400000001</v>
      </c>
      <c r="CE38" s="322">
        <v>14637950</v>
      </c>
      <c r="CF38" s="323">
        <v>8.3993000000000002</v>
      </c>
      <c r="CG38" s="324">
        <v>1229486.18</v>
      </c>
      <c r="CH38" s="262">
        <v>14352840</v>
      </c>
      <c r="CI38" s="262">
        <v>8.8324999999999996</v>
      </c>
      <c r="CJ38" s="262">
        <v>1267715.6599999999</v>
      </c>
      <c r="CK38" s="262">
        <v>14523870</v>
      </c>
      <c r="CL38" s="262">
        <v>9.1615000000000002</v>
      </c>
      <c r="CM38" s="262">
        <v>1330604.94</v>
      </c>
      <c r="CN38" s="262">
        <v>14078790</v>
      </c>
      <c r="CO38" s="262">
        <v>9.4763999999999999</v>
      </c>
      <c r="CP38" s="262">
        <v>1334163.2</v>
      </c>
      <c r="CQ38" s="262">
        <v>14665900</v>
      </c>
      <c r="CR38" s="262">
        <v>9.7207000000000008</v>
      </c>
      <c r="CS38" s="262">
        <v>1425628.8</v>
      </c>
    </row>
    <row r="39" spans="1:97" ht="15" customHeight="1" x14ac:dyDescent="0.25">
      <c r="A39" s="249" t="s">
        <v>2807</v>
      </c>
      <c r="B39" s="249" t="s">
        <v>2916</v>
      </c>
      <c r="C39" s="312" t="s">
        <v>2849</v>
      </c>
      <c r="D39" s="312"/>
      <c r="E39" s="313">
        <v>2003</v>
      </c>
      <c r="F39" s="327"/>
      <c r="G39" s="249" t="s">
        <v>2919</v>
      </c>
      <c r="H39" s="249"/>
      <c r="I39" s="315">
        <f t="shared" si="1"/>
        <v>2581662.9899999998</v>
      </c>
      <c r="J39" s="316"/>
      <c r="AX39" s="320"/>
      <c r="AZ39" s="316"/>
      <c r="BA39" s="320"/>
      <c r="BC39" s="316"/>
      <c r="BD39" s="320"/>
      <c r="BF39" s="316"/>
      <c r="BG39" s="320"/>
      <c r="BI39" s="316"/>
      <c r="BJ39" s="320">
        <v>536150</v>
      </c>
      <c r="BK39" s="312">
        <v>7.3997000000000002</v>
      </c>
      <c r="BL39" s="316">
        <v>39673.440000000002</v>
      </c>
      <c r="BM39" s="320">
        <v>1018113</v>
      </c>
      <c r="BN39" s="312">
        <v>7.3860999999999999</v>
      </c>
      <c r="BO39" s="316">
        <v>75199.16</v>
      </c>
      <c r="BP39" s="317">
        <v>1821500</v>
      </c>
      <c r="BQ39" s="318">
        <v>7.4116</v>
      </c>
      <c r="BR39" s="319">
        <v>135002.29</v>
      </c>
      <c r="BS39" s="320">
        <v>2293722</v>
      </c>
      <c r="BT39" s="312">
        <v>7.5149999999999997</v>
      </c>
      <c r="BU39" s="316">
        <v>172372.2</v>
      </c>
      <c r="BV39" s="317">
        <v>2803903</v>
      </c>
      <c r="BW39" s="318">
        <v>7.3512000000000004</v>
      </c>
      <c r="BX39" s="319">
        <v>206121.60000000001</v>
      </c>
      <c r="BY39" s="329">
        <v>3007926</v>
      </c>
      <c r="BZ39" s="330">
        <v>7.3227000000000002</v>
      </c>
      <c r="CA39" s="331">
        <v>220262.18</v>
      </c>
      <c r="CB39" s="295">
        <v>3452255</v>
      </c>
      <c r="CC39" s="296">
        <v>7.3112000000000004</v>
      </c>
      <c r="CD39" s="297">
        <v>252402.26</v>
      </c>
      <c r="CE39" s="322">
        <v>3444253</v>
      </c>
      <c r="CF39" s="323">
        <v>7.3642000000000003</v>
      </c>
      <c r="CG39" s="324">
        <v>253642.68</v>
      </c>
      <c r="CH39" s="262">
        <v>4208026</v>
      </c>
      <c r="CI39" s="262">
        <v>7.5117000000000003</v>
      </c>
      <c r="CJ39" s="262">
        <v>316095.2</v>
      </c>
      <c r="CK39" s="262">
        <v>4120005</v>
      </c>
      <c r="CL39" s="262">
        <v>7.5141999999999998</v>
      </c>
      <c r="CM39" s="262">
        <v>309586.15999999997</v>
      </c>
      <c r="CN39" s="262">
        <v>3715351</v>
      </c>
      <c r="CO39" s="262">
        <v>7.6341999999999999</v>
      </c>
      <c r="CP39" s="262">
        <v>283638</v>
      </c>
      <c r="CQ39" s="262">
        <v>4070099</v>
      </c>
      <c r="CR39" s="262">
        <v>7.8048999999999999</v>
      </c>
      <c r="CS39" s="262">
        <v>317667.82</v>
      </c>
    </row>
    <row r="40" spans="1:97" ht="15" customHeight="1" x14ac:dyDescent="0.25">
      <c r="A40" s="249" t="s">
        <v>2920</v>
      </c>
      <c r="B40" s="249" t="s">
        <v>2921</v>
      </c>
      <c r="C40" s="312" t="s">
        <v>2849</v>
      </c>
      <c r="D40" s="312"/>
      <c r="E40" s="313">
        <v>1995</v>
      </c>
      <c r="F40" s="327"/>
      <c r="G40" s="249" t="s">
        <v>2854</v>
      </c>
      <c r="H40" s="249" t="s">
        <v>2922</v>
      </c>
      <c r="I40" s="315">
        <f t="shared" si="1"/>
        <v>38497750.020000003</v>
      </c>
      <c r="J40" s="316"/>
      <c r="AL40" s="317">
        <v>27147</v>
      </c>
      <c r="AM40" s="318">
        <v>12.632</v>
      </c>
      <c r="AN40" s="319">
        <v>3429.2</v>
      </c>
      <c r="AO40" s="317">
        <v>385067</v>
      </c>
      <c r="AP40" s="318">
        <v>11.7859</v>
      </c>
      <c r="AQ40" s="319">
        <v>45383.62</v>
      </c>
      <c r="AR40" s="317">
        <v>5400520</v>
      </c>
      <c r="AS40" s="318">
        <v>12.4968</v>
      </c>
      <c r="AT40" s="319">
        <v>674892.14</v>
      </c>
      <c r="AU40" s="317">
        <v>14409544</v>
      </c>
      <c r="AV40" s="318">
        <v>12.1355</v>
      </c>
      <c r="AW40" s="319">
        <v>1748670.18</v>
      </c>
      <c r="AX40" s="320">
        <v>20636312</v>
      </c>
      <c r="AY40" s="312">
        <v>11.7608</v>
      </c>
      <c r="AZ40" s="316">
        <v>2426995.42</v>
      </c>
      <c r="BA40" s="320">
        <v>24040021</v>
      </c>
      <c r="BB40" s="312">
        <v>11.9893</v>
      </c>
      <c r="BC40" s="316">
        <v>2882230.24</v>
      </c>
      <c r="BD40" s="320">
        <v>27398440</v>
      </c>
      <c r="BE40" s="312">
        <v>12.1889</v>
      </c>
      <c r="BF40" s="316">
        <v>3339568.46</v>
      </c>
      <c r="BG40" s="320">
        <v>25403192</v>
      </c>
      <c r="BH40" s="312">
        <v>12.592599999999999</v>
      </c>
      <c r="BI40" s="316">
        <v>3198922.36</v>
      </c>
      <c r="BJ40" s="320">
        <v>25768291</v>
      </c>
      <c r="BK40" s="312">
        <v>12.6318</v>
      </c>
      <c r="BL40" s="316">
        <v>3254998.98</v>
      </c>
      <c r="BM40" s="320">
        <v>18553999</v>
      </c>
      <c r="BN40" s="312">
        <v>12.8255</v>
      </c>
      <c r="BO40" s="316">
        <v>2379648.96</v>
      </c>
      <c r="BP40" s="317">
        <v>19827953</v>
      </c>
      <c r="BQ40" s="318">
        <v>12.7363</v>
      </c>
      <c r="BR40" s="319">
        <v>2525338.1</v>
      </c>
      <c r="BS40" s="320">
        <v>21302795</v>
      </c>
      <c r="BT40" s="312">
        <v>12.811999999999999</v>
      </c>
      <c r="BU40" s="316">
        <v>2729312.94</v>
      </c>
      <c r="BV40" s="317">
        <v>22645543</v>
      </c>
      <c r="BW40" s="318">
        <v>12.6934</v>
      </c>
      <c r="BX40" s="319">
        <v>2874491.42</v>
      </c>
      <c r="BY40" s="332">
        <v>23578431</v>
      </c>
      <c r="BZ40" s="333">
        <v>12.3941</v>
      </c>
      <c r="CA40" s="334">
        <v>2922343.46</v>
      </c>
      <c r="CB40" s="301">
        <v>24169190</v>
      </c>
      <c r="CC40" s="302">
        <v>12.511200000000001</v>
      </c>
      <c r="CD40" s="303">
        <v>3023858.86</v>
      </c>
      <c r="CE40" s="322">
        <v>8719501</v>
      </c>
      <c r="CF40" s="323">
        <v>12.825799999999999</v>
      </c>
      <c r="CG40" s="324">
        <v>1118345.8600000001</v>
      </c>
      <c r="CH40" s="322">
        <v>5432820</v>
      </c>
      <c r="CI40" s="323">
        <v>15.3756</v>
      </c>
      <c r="CJ40" s="324">
        <v>835328.16</v>
      </c>
      <c r="CK40" s="262">
        <v>5277098</v>
      </c>
      <c r="CL40" s="262">
        <v>16.147099999999998</v>
      </c>
      <c r="CM40" s="262">
        <v>852097.74</v>
      </c>
      <c r="CN40" s="262">
        <v>5428276</v>
      </c>
      <c r="CO40" s="262">
        <v>16.771599999999999</v>
      </c>
      <c r="CP40" s="262">
        <v>910407.38</v>
      </c>
      <c r="CQ40" s="262">
        <v>4454612</v>
      </c>
      <c r="CR40" s="262">
        <v>16.869900000000001</v>
      </c>
      <c r="CS40" s="262">
        <v>751486.54</v>
      </c>
    </row>
    <row r="41" spans="1:97" ht="15" customHeight="1" x14ac:dyDescent="0.25">
      <c r="A41" s="249" t="s">
        <v>443</v>
      </c>
      <c r="B41" s="249" t="s">
        <v>2923</v>
      </c>
      <c r="C41" s="312" t="s">
        <v>2849</v>
      </c>
      <c r="D41" s="312"/>
      <c r="E41" s="313">
        <v>1995</v>
      </c>
      <c r="F41" s="327"/>
      <c r="G41" s="249" t="s">
        <v>825</v>
      </c>
      <c r="H41" s="249"/>
      <c r="I41" s="315">
        <f t="shared" si="1"/>
        <v>4633719.3100000005</v>
      </c>
      <c r="J41" s="316"/>
      <c r="AL41" s="317">
        <v>79231</v>
      </c>
      <c r="AM41" s="318">
        <v>7.0494000000000003</v>
      </c>
      <c r="AN41" s="319">
        <v>5585.32</v>
      </c>
      <c r="AO41" s="317">
        <v>167799</v>
      </c>
      <c r="AP41" s="318">
        <v>6.8886000000000003</v>
      </c>
      <c r="AQ41" s="319">
        <v>11559</v>
      </c>
      <c r="AR41" s="317">
        <v>326064</v>
      </c>
      <c r="AS41" s="318">
        <v>6.7991000000000001</v>
      </c>
      <c r="AT41" s="319">
        <v>22169.26</v>
      </c>
      <c r="AU41" s="317">
        <v>1179176</v>
      </c>
      <c r="AV41" s="318">
        <v>6.8394000000000004</v>
      </c>
      <c r="AW41" s="319">
        <v>80648.160000000003</v>
      </c>
      <c r="AX41" s="320">
        <v>1461541</v>
      </c>
      <c r="AY41" s="312">
        <v>6.9459999999999997</v>
      </c>
      <c r="AZ41" s="316">
        <v>101518.39999999999</v>
      </c>
      <c r="BA41" s="320">
        <v>1723607</v>
      </c>
      <c r="BB41" s="312">
        <v>6.7233000000000001</v>
      </c>
      <c r="BC41" s="316">
        <v>120027.88</v>
      </c>
      <c r="BD41" s="320">
        <v>2289007</v>
      </c>
      <c r="BE41" s="312">
        <v>7.0654000000000003</v>
      </c>
      <c r="BF41" s="316">
        <v>161726.57999999999</v>
      </c>
      <c r="BG41" s="320">
        <v>2360145</v>
      </c>
      <c r="BH41" s="312">
        <v>7.2450999999999999</v>
      </c>
      <c r="BI41" s="316">
        <v>170994.67</v>
      </c>
      <c r="BJ41" s="320">
        <v>2595844</v>
      </c>
      <c r="BK41" s="312">
        <v>7.4317000000000002</v>
      </c>
      <c r="BL41" s="316">
        <v>192915.34</v>
      </c>
      <c r="BM41" s="320">
        <v>3142594</v>
      </c>
      <c r="BN41" s="312">
        <v>7.4404000000000003</v>
      </c>
      <c r="BO41" s="316">
        <v>233822.78</v>
      </c>
      <c r="BP41" s="317">
        <v>3869732</v>
      </c>
      <c r="BQ41" s="318">
        <v>7.5532000000000004</v>
      </c>
      <c r="BR41" s="319">
        <v>292287.98</v>
      </c>
      <c r="BS41" s="320">
        <v>4722234</v>
      </c>
      <c r="BT41" s="312">
        <v>7.5419</v>
      </c>
      <c r="BU41" s="316">
        <v>356146.6</v>
      </c>
      <c r="BV41" s="317">
        <v>4804555</v>
      </c>
      <c r="BW41" s="318">
        <v>7.3647</v>
      </c>
      <c r="BX41" s="319">
        <v>353841.36</v>
      </c>
      <c r="BY41" s="332">
        <v>4788187</v>
      </c>
      <c r="BZ41" s="333">
        <v>7.3261000000000003</v>
      </c>
      <c r="CA41" s="334">
        <v>350787.2</v>
      </c>
      <c r="CB41" s="301">
        <v>4583195</v>
      </c>
      <c r="CC41" s="302">
        <v>7.4844999999999997</v>
      </c>
      <c r="CD41" s="303">
        <v>343028.47999999998</v>
      </c>
      <c r="CE41" s="322">
        <v>4552065</v>
      </c>
      <c r="CF41" s="323">
        <v>7.6191000000000004</v>
      </c>
      <c r="CG41" s="324">
        <v>346828.4</v>
      </c>
      <c r="CH41" s="262">
        <v>4460183</v>
      </c>
      <c r="CI41" s="262">
        <v>7.94</v>
      </c>
      <c r="CJ41" s="262">
        <v>354138.22</v>
      </c>
      <c r="CK41" s="262">
        <v>4883074</v>
      </c>
      <c r="CL41" s="262">
        <v>7.9835000000000003</v>
      </c>
      <c r="CM41" s="262">
        <v>389840.1</v>
      </c>
      <c r="CN41" s="262">
        <v>4559528</v>
      </c>
      <c r="CO41" s="262">
        <v>8.0183999999999997</v>
      </c>
      <c r="CP41" s="262">
        <v>365599.06</v>
      </c>
      <c r="CQ41" s="262">
        <v>4684854</v>
      </c>
      <c r="CR41" s="262">
        <v>8.1166999999999998</v>
      </c>
      <c r="CS41" s="262">
        <v>380254.52</v>
      </c>
    </row>
    <row r="42" spans="1:97" ht="15" customHeight="1" x14ac:dyDescent="0.25">
      <c r="A42" s="249" t="s">
        <v>2788</v>
      </c>
      <c r="B42" s="249" t="s">
        <v>2924</v>
      </c>
      <c r="C42" s="312" t="s">
        <v>2849</v>
      </c>
      <c r="D42" s="326">
        <v>37866</v>
      </c>
      <c r="E42" s="313">
        <v>2004</v>
      </c>
      <c r="F42" s="327"/>
      <c r="G42" s="249" t="s">
        <v>884</v>
      </c>
      <c r="H42" s="249"/>
      <c r="I42" s="315">
        <f t="shared" si="1"/>
        <v>1472004.7600000002</v>
      </c>
      <c r="J42" s="316"/>
      <c r="AX42" s="320"/>
      <c r="AZ42" s="316"/>
      <c r="BA42" s="320"/>
      <c r="BC42" s="316"/>
      <c r="BD42" s="320"/>
      <c r="BF42" s="316"/>
      <c r="BG42" s="320"/>
      <c r="BI42" s="316"/>
      <c r="BJ42" s="320"/>
      <c r="BL42" s="316"/>
      <c r="BM42" s="320">
        <v>8084</v>
      </c>
      <c r="BN42" s="312">
        <v>6.9775</v>
      </c>
      <c r="BO42" s="312">
        <v>564.05999999999995</v>
      </c>
      <c r="BP42" s="317">
        <v>122815</v>
      </c>
      <c r="BQ42" s="318">
        <v>6.8305999999999996</v>
      </c>
      <c r="BR42" s="319">
        <v>8389</v>
      </c>
      <c r="BS42" s="320">
        <v>500617</v>
      </c>
      <c r="BT42" s="312">
        <v>6.9775</v>
      </c>
      <c r="BU42" s="316">
        <v>34930.720000000001</v>
      </c>
      <c r="BV42" s="317">
        <v>1284992</v>
      </c>
      <c r="BW42" s="318">
        <v>6.8685999999999998</v>
      </c>
      <c r="BX42" s="319">
        <v>88261.32</v>
      </c>
      <c r="BY42" s="329">
        <v>2446638</v>
      </c>
      <c r="BZ42" s="330">
        <v>6.9832000000000001</v>
      </c>
      <c r="CA42" s="331">
        <v>170853.88</v>
      </c>
      <c r="CB42" s="295">
        <v>2463725</v>
      </c>
      <c r="CC42" s="296">
        <v>7.4718999999999998</v>
      </c>
      <c r="CD42" s="297">
        <v>184087.44</v>
      </c>
      <c r="CE42" s="322">
        <v>2752077</v>
      </c>
      <c r="CF42" s="323">
        <v>7.8132999999999999</v>
      </c>
      <c r="CG42" s="324">
        <v>215028.36</v>
      </c>
      <c r="CH42" s="262">
        <v>2391858</v>
      </c>
      <c r="CI42" s="262">
        <v>7.7079000000000004</v>
      </c>
      <c r="CJ42" s="262">
        <v>184362.52</v>
      </c>
      <c r="CK42" s="262">
        <v>2452758</v>
      </c>
      <c r="CL42" s="262">
        <v>7.4610000000000003</v>
      </c>
      <c r="CM42" s="262">
        <v>183000.56</v>
      </c>
      <c r="CN42" s="262">
        <v>2470626</v>
      </c>
      <c r="CO42" s="262">
        <v>7.8593999999999999</v>
      </c>
      <c r="CP42" s="262">
        <v>194176.8</v>
      </c>
      <c r="CQ42" s="262">
        <v>2573106</v>
      </c>
      <c r="CR42" s="262">
        <v>8.0972000000000008</v>
      </c>
      <c r="CS42" s="262">
        <v>208350.1</v>
      </c>
    </row>
    <row r="43" spans="1:97" ht="15" customHeight="1" x14ac:dyDescent="0.25">
      <c r="A43" s="249" t="s">
        <v>2877</v>
      </c>
      <c r="B43" s="249" t="s">
        <v>2925</v>
      </c>
      <c r="C43" s="312" t="s">
        <v>2849</v>
      </c>
      <c r="D43" s="326">
        <v>36362</v>
      </c>
      <c r="E43" s="313">
        <v>1999</v>
      </c>
      <c r="F43" s="327"/>
      <c r="G43" s="249" t="s">
        <v>2864</v>
      </c>
      <c r="H43" s="249" t="s">
        <v>2926</v>
      </c>
      <c r="I43" s="315">
        <f t="shared" si="1"/>
        <v>6441688.0999999996</v>
      </c>
      <c r="J43" s="316"/>
      <c r="AX43" s="320">
        <v>47784</v>
      </c>
      <c r="AY43" s="312">
        <v>9.9589999999999996</v>
      </c>
      <c r="AZ43" s="316">
        <v>4759.38</v>
      </c>
      <c r="BA43" s="320">
        <v>2159128</v>
      </c>
      <c r="BB43" s="312">
        <v>8.7562999999999995</v>
      </c>
      <c r="BC43" s="316">
        <v>198469.87</v>
      </c>
      <c r="BD43" s="320">
        <v>2742684</v>
      </c>
      <c r="BE43" s="312">
        <v>9.3059999999999992</v>
      </c>
      <c r="BF43" s="316">
        <v>255234.48</v>
      </c>
      <c r="BG43" s="320">
        <v>3016417</v>
      </c>
      <c r="BH43" s="312">
        <v>9.3119999999999994</v>
      </c>
      <c r="BI43" s="316">
        <v>280887.8</v>
      </c>
      <c r="BJ43" s="320">
        <v>3022182</v>
      </c>
      <c r="BK43" s="312">
        <v>9.3871000000000002</v>
      </c>
      <c r="BL43" s="316">
        <v>283694.98</v>
      </c>
      <c r="BM43" s="320">
        <v>3217320</v>
      </c>
      <c r="BN43" s="312">
        <v>9.3756000000000004</v>
      </c>
      <c r="BO43" s="316">
        <v>301643.82</v>
      </c>
      <c r="BP43" s="317">
        <v>3770998</v>
      </c>
      <c r="BQ43" s="318">
        <v>9.1381999999999994</v>
      </c>
      <c r="BR43" s="319">
        <v>344600.21</v>
      </c>
      <c r="BS43" s="320">
        <v>4441880</v>
      </c>
      <c r="BT43" s="312">
        <v>9.4525000000000006</v>
      </c>
      <c r="BU43" s="316">
        <v>419870.4</v>
      </c>
      <c r="BV43" s="317">
        <v>4903557</v>
      </c>
      <c r="BW43" s="318">
        <v>9.3660999999999994</v>
      </c>
      <c r="BX43" s="319">
        <v>459273.28</v>
      </c>
      <c r="BY43" s="329">
        <v>5173884</v>
      </c>
      <c r="BZ43" s="330">
        <v>8.7667000000000002</v>
      </c>
      <c r="CA43" s="331">
        <v>453577</v>
      </c>
      <c r="CB43" s="295">
        <v>5436805</v>
      </c>
      <c r="CC43" s="296">
        <v>9.6950000000000003</v>
      </c>
      <c r="CD43" s="297">
        <v>527098.07999999996</v>
      </c>
      <c r="CE43" s="322">
        <v>5257013</v>
      </c>
      <c r="CF43" s="323">
        <v>9.6356999999999999</v>
      </c>
      <c r="CG43" s="324">
        <v>506547.5</v>
      </c>
      <c r="CH43" s="262">
        <v>5215514</v>
      </c>
      <c r="CI43" s="262">
        <v>11.053699999999999</v>
      </c>
      <c r="CJ43" s="262">
        <v>576508.52</v>
      </c>
      <c r="CK43" s="262">
        <v>5126766</v>
      </c>
      <c r="CL43" s="262">
        <v>11.4566</v>
      </c>
      <c r="CM43" s="262">
        <v>587353.78</v>
      </c>
      <c r="CN43" s="262">
        <v>5513960</v>
      </c>
      <c r="CO43" s="262">
        <v>11.6205</v>
      </c>
      <c r="CP43" s="262">
        <v>640750.06000000006</v>
      </c>
      <c r="CQ43" s="262">
        <v>5110501</v>
      </c>
      <c r="CR43" s="262">
        <v>11.7683</v>
      </c>
      <c r="CS43" s="262">
        <v>601418.93999999994</v>
      </c>
    </row>
    <row r="44" spans="1:97" ht="15" customHeight="1" x14ac:dyDescent="0.3">
      <c r="A44" s="249" t="s">
        <v>443</v>
      </c>
      <c r="B44" s="249" t="s">
        <v>2927</v>
      </c>
      <c r="C44" s="312" t="s">
        <v>2849</v>
      </c>
      <c r="D44" s="312"/>
      <c r="E44" s="313"/>
      <c r="F44" s="327"/>
      <c r="G44" s="249"/>
      <c r="H44" s="249"/>
      <c r="I44" s="315">
        <f t="shared" si="1"/>
        <v>31499.22</v>
      </c>
      <c r="J44" s="316"/>
      <c r="AL44" s="317"/>
      <c r="AM44" s="318"/>
      <c r="AN44" s="319"/>
      <c r="AO44" s="317"/>
      <c r="AP44" s="318"/>
      <c r="AQ44" s="319"/>
      <c r="AR44" s="317"/>
      <c r="AS44" s="318"/>
      <c r="AT44" s="319"/>
      <c r="AU44" s="317"/>
      <c r="AV44" s="318"/>
      <c r="AW44" s="319"/>
      <c r="AX44" s="320"/>
      <c r="AZ44" s="316"/>
      <c r="BA44" s="320"/>
      <c r="BC44" s="316"/>
      <c r="BD44" s="320"/>
      <c r="BF44" s="316"/>
      <c r="BG44" s="320"/>
      <c r="BI44" s="316"/>
      <c r="BJ44" s="320"/>
      <c r="BL44" s="316"/>
      <c r="BM44" s="320"/>
      <c r="BO44" s="316"/>
      <c r="BP44" s="317"/>
      <c r="BQ44" s="318"/>
      <c r="BR44" s="319"/>
      <c r="BS44" s="320"/>
      <c r="BU44" s="316"/>
      <c r="BV44" s="317"/>
      <c r="BW44" s="318"/>
      <c r="BX44" s="319"/>
      <c r="BY44" s="332"/>
      <c r="BZ44" s="333"/>
      <c r="CA44" s="334"/>
      <c r="CB44" s="301"/>
      <c r="CC44" s="302"/>
      <c r="CD44" s="303"/>
      <c r="CE44" s="322"/>
      <c r="CF44" s="323"/>
      <c r="CG44" s="324"/>
      <c r="CN44" s="262">
        <v>202362</v>
      </c>
      <c r="CO44" s="262">
        <v>7.992</v>
      </c>
      <c r="CP44" s="262">
        <v>16172.78</v>
      </c>
      <c r="CQ44" s="262">
        <v>189728</v>
      </c>
      <c r="CR44" s="262">
        <v>8.0780999999999992</v>
      </c>
      <c r="CS44" s="262">
        <v>15326.44</v>
      </c>
    </row>
    <row r="45" spans="1:97" ht="15" customHeight="1" x14ac:dyDescent="0.3">
      <c r="A45" s="249" t="s">
        <v>2928</v>
      </c>
      <c r="B45" s="249" t="s">
        <v>2929</v>
      </c>
      <c r="C45" s="312" t="s">
        <v>2768</v>
      </c>
      <c r="D45" s="326">
        <v>39938</v>
      </c>
      <c r="E45" s="313">
        <v>2009</v>
      </c>
      <c r="F45" s="327"/>
      <c r="G45" s="312" t="s">
        <v>681</v>
      </c>
      <c r="H45" s="249"/>
      <c r="I45" s="315">
        <f t="shared" si="1"/>
        <v>4776.5199999999995</v>
      </c>
      <c r="J45" s="316"/>
      <c r="AI45" s="317"/>
      <c r="AJ45" s="318"/>
      <c r="AK45" s="319"/>
      <c r="AL45" s="317"/>
      <c r="AM45" s="318"/>
      <c r="AN45" s="319"/>
      <c r="AO45" s="317"/>
      <c r="AP45" s="318"/>
      <c r="AQ45" s="319"/>
      <c r="AR45" s="317"/>
      <c r="AS45" s="318"/>
      <c r="AT45" s="319"/>
      <c r="AU45" s="317"/>
      <c r="AV45" s="318"/>
      <c r="AW45" s="319"/>
      <c r="AX45" s="320"/>
      <c r="AZ45" s="316"/>
      <c r="BA45" s="320"/>
      <c r="BC45" s="316"/>
      <c r="BD45" s="320"/>
      <c r="BF45" s="316"/>
      <c r="BG45" s="320"/>
      <c r="BI45" s="316"/>
      <c r="BJ45" s="320"/>
      <c r="BL45" s="316"/>
      <c r="BM45" s="320"/>
      <c r="BO45" s="316"/>
      <c r="BP45" s="317"/>
      <c r="BQ45" s="318"/>
      <c r="BR45" s="319"/>
      <c r="BS45" s="320"/>
      <c r="BU45" s="316"/>
      <c r="BV45" s="317"/>
      <c r="BW45" s="318"/>
      <c r="BX45" s="319"/>
      <c r="BY45" s="329"/>
      <c r="BZ45" s="330"/>
      <c r="CA45" s="331"/>
      <c r="CB45" s="329">
        <v>22490</v>
      </c>
      <c r="CC45" s="330">
        <v>9.7225000000000001</v>
      </c>
      <c r="CD45" s="331">
        <v>2186.6</v>
      </c>
      <c r="CE45" s="322">
        <v>8340</v>
      </c>
      <c r="CF45" s="323">
        <v>9.9396000000000004</v>
      </c>
      <c r="CG45" s="324">
        <v>828.96</v>
      </c>
      <c r="CH45" s="262">
        <v>8980</v>
      </c>
      <c r="CI45" s="262">
        <v>9.8040000000000003</v>
      </c>
      <c r="CJ45" s="262">
        <v>880.4</v>
      </c>
      <c r="CK45" s="262">
        <v>3730</v>
      </c>
      <c r="CL45" s="262">
        <v>10.3727</v>
      </c>
      <c r="CM45" s="262">
        <v>386.9</v>
      </c>
      <c r="CN45" s="262">
        <v>2490</v>
      </c>
      <c r="CO45" s="262">
        <v>10.904400000000001</v>
      </c>
      <c r="CP45" s="262">
        <v>271.52</v>
      </c>
      <c r="CQ45" s="262">
        <v>2060</v>
      </c>
      <c r="CR45" s="262">
        <v>10.7835</v>
      </c>
      <c r="CS45" s="262">
        <v>222.14</v>
      </c>
    </row>
    <row r="46" spans="1:97" ht="15" customHeight="1" x14ac:dyDescent="0.3">
      <c r="A46" s="249" t="s">
        <v>2793</v>
      </c>
      <c r="B46" s="249" t="s">
        <v>2930</v>
      </c>
      <c r="C46" s="312" t="s">
        <v>2768</v>
      </c>
      <c r="D46" s="326"/>
      <c r="E46" s="313"/>
      <c r="F46" s="327"/>
      <c r="G46" s="249"/>
      <c r="H46" s="249"/>
      <c r="I46" s="315">
        <f t="shared" si="1"/>
        <v>62159.619999999995</v>
      </c>
      <c r="J46" s="316"/>
      <c r="AI46" s="317"/>
      <c r="AJ46" s="318"/>
      <c r="AK46" s="319"/>
      <c r="AL46" s="317"/>
      <c r="AM46" s="318"/>
      <c r="AN46" s="319"/>
      <c r="AO46" s="317"/>
      <c r="AP46" s="318"/>
      <c r="AQ46" s="319"/>
      <c r="AR46" s="317"/>
      <c r="AS46" s="318"/>
      <c r="AT46" s="319"/>
      <c r="AU46" s="317"/>
      <c r="AV46" s="318"/>
      <c r="AW46" s="319"/>
      <c r="AX46" s="320"/>
      <c r="AZ46" s="316"/>
      <c r="BA46" s="320"/>
      <c r="BC46" s="316"/>
      <c r="BD46" s="320"/>
      <c r="BF46" s="316"/>
      <c r="BG46" s="320"/>
      <c r="BI46" s="316"/>
      <c r="BJ46" s="320"/>
      <c r="BL46" s="316"/>
      <c r="BM46" s="320"/>
      <c r="BO46" s="316"/>
      <c r="BP46" s="317"/>
      <c r="BQ46" s="318"/>
      <c r="BR46" s="319"/>
      <c r="BS46" s="320"/>
      <c r="BU46" s="316"/>
      <c r="BV46" s="316"/>
      <c r="BW46" s="316"/>
      <c r="BX46" s="316"/>
      <c r="BY46" s="329"/>
      <c r="BZ46" s="330"/>
      <c r="CA46" s="331"/>
      <c r="CB46" s="329"/>
      <c r="CC46" s="330"/>
      <c r="CD46" s="331"/>
      <c r="CE46" s="322"/>
      <c r="CF46" s="323"/>
      <c r="CG46" s="324"/>
      <c r="CH46" s="262">
        <v>37020</v>
      </c>
      <c r="CI46" s="262">
        <v>6.6574999999999998</v>
      </c>
      <c r="CJ46" s="262">
        <v>2464.62</v>
      </c>
      <c r="CK46" s="262">
        <v>200514</v>
      </c>
      <c r="CL46" s="262">
        <v>6.7949999999999999</v>
      </c>
      <c r="CM46" s="262">
        <v>13624.86</v>
      </c>
      <c r="CN46" s="262">
        <v>216839</v>
      </c>
      <c r="CO46" s="262">
        <v>6.9875999999999996</v>
      </c>
      <c r="CP46" s="262">
        <v>15151.84</v>
      </c>
      <c r="CQ46" s="262">
        <v>415281</v>
      </c>
      <c r="CR46" s="262">
        <v>7.4451999999999998</v>
      </c>
      <c r="CS46" s="262">
        <v>30918.3</v>
      </c>
    </row>
    <row r="47" spans="1:97" ht="15" customHeight="1" x14ac:dyDescent="0.3">
      <c r="A47" s="249" t="s">
        <v>2809</v>
      </c>
      <c r="B47" s="249" t="s">
        <v>2931</v>
      </c>
      <c r="C47" s="312" t="s">
        <v>2849</v>
      </c>
      <c r="D47" s="312"/>
      <c r="E47" s="313"/>
      <c r="F47" s="327"/>
      <c r="G47" s="249"/>
      <c r="H47" s="249"/>
      <c r="I47" s="315">
        <f t="shared" si="1"/>
        <v>85084.92</v>
      </c>
      <c r="J47" s="316"/>
      <c r="AX47" s="320"/>
      <c r="AZ47" s="316"/>
      <c r="BA47" s="320"/>
      <c r="BC47" s="316"/>
      <c r="BD47" s="320"/>
      <c r="BF47" s="316"/>
      <c r="BG47" s="320"/>
      <c r="BI47" s="316"/>
      <c r="BJ47" s="320"/>
      <c r="BL47" s="316"/>
      <c r="BM47" s="320"/>
      <c r="BO47" s="316"/>
      <c r="BP47" s="317"/>
      <c r="BQ47" s="318"/>
      <c r="BR47" s="319"/>
      <c r="BS47" s="320"/>
      <c r="BU47" s="316"/>
      <c r="BV47" s="316"/>
      <c r="BW47" s="316"/>
      <c r="BX47" s="316"/>
      <c r="BY47" s="341"/>
      <c r="BZ47" s="341"/>
      <c r="CA47" s="341"/>
      <c r="CB47" s="316"/>
      <c r="CC47" s="316"/>
      <c r="CD47" s="316"/>
      <c r="CE47" s="322"/>
      <c r="CF47" s="323"/>
      <c r="CG47" s="324"/>
      <c r="CK47" s="262">
        <v>217793</v>
      </c>
      <c r="CL47" s="262">
        <v>7.3243</v>
      </c>
      <c r="CM47" s="262">
        <v>15951.82</v>
      </c>
      <c r="CN47" s="262">
        <v>422660</v>
      </c>
      <c r="CO47" s="262">
        <v>7.4866000000000001</v>
      </c>
      <c r="CP47" s="262">
        <v>31642.9</v>
      </c>
      <c r="CQ47" s="262">
        <v>444123</v>
      </c>
      <c r="CR47" s="262">
        <v>8.4413999999999998</v>
      </c>
      <c r="CS47" s="262">
        <v>37490.199999999997</v>
      </c>
    </row>
    <row r="48" spans="1:97" ht="15" customHeight="1" x14ac:dyDescent="0.3">
      <c r="A48" s="249" t="s">
        <v>2933</v>
      </c>
      <c r="B48" s="249" t="s">
        <v>2934</v>
      </c>
      <c r="C48" s="312" t="s">
        <v>2932</v>
      </c>
      <c r="D48" s="312"/>
      <c r="E48" s="313">
        <v>1997</v>
      </c>
      <c r="F48" s="327"/>
      <c r="G48" s="249" t="s">
        <v>825</v>
      </c>
      <c r="H48" s="249" t="s">
        <v>2935</v>
      </c>
      <c r="I48" s="315">
        <f t="shared" si="1"/>
        <v>6643980.4000000004</v>
      </c>
      <c r="J48" s="316"/>
      <c r="AR48" s="317">
        <v>111003</v>
      </c>
      <c r="AS48" s="318">
        <v>6.2632000000000003</v>
      </c>
      <c r="AT48" s="319">
        <v>6952.33</v>
      </c>
      <c r="AU48" s="317">
        <v>5172772</v>
      </c>
      <c r="AV48" s="318">
        <v>1.5448999999999999</v>
      </c>
      <c r="AW48" s="319">
        <v>79916.740000000005</v>
      </c>
      <c r="AX48" s="320">
        <v>7408492</v>
      </c>
      <c r="AY48" s="312">
        <v>1.5261</v>
      </c>
      <c r="AZ48" s="316">
        <v>113060.63</v>
      </c>
      <c r="BA48" s="320">
        <v>8481640</v>
      </c>
      <c r="BB48" s="312">
        <v>1.5585</v>
      </c>
      <c r="BC48" s="316">
        <v>132188.9</v>
      </c>
      <c r="BD48" s="320">
        <v>11067452</v>
      </c>
      <c r="BE48" s="312">
        <v>1.54</v>
      </c>
      <c r="BF48" s="316">
        <v>170439.6</v>
      </c>
      <c r="BG48" s="320">
        <v>4155247</v>
      </c>
      <c r="BH48" s="312">
        <v>6.0016999999999996</v>
      </c>
      <c r="BI48" s="316">
        <v>249385.87</v>
      </c>
      <c r="BJ48" s="320">
        <v>4147853</v>
      </c>
      <c r="BK48" s="312">
        <v>6.5239000000000003</v>
      </c>
      <c r="BL48" s="316">
        <v>270600.12</v>
      </c>
      <c r="BM48" s="320">
        <v>4564323</v>
      </c>
      <c r="BN48" s="312">
        <v>6.4490999999999996</v>
      </c>
      <c r="BO48" s="316">
        <v>294356.84000000003</v>
      </c>
      <c r="BP48" s="317">
        <v>4618554</v>
      </c>
      <c r="BQ48" s="318">
        <v>6.4659000000000004</v>
      </c>
      <c r="BR48" s="319">
        <v>298630.15000000002</v>
      </c>
      <c r="BS48" s="320">
        <v>4840937</v>
      </c>
      <c r="BT48" s="312">
        <v>6.3414000000000001</v>
      </c>
      <c r="BU48" s="316">
        <v>306982.21000000002</v>
      </c>
      <c r="BV48" s="317">
        <v>5598280</v>
      </c>
      <c r="BW48" s="318">
        <v>6.2355999999999998</v>
      </c>
      <c r="BX48" s="319">
        <v>349087.19</v>
      </c>
      <c r="BY48" s="332">
        <v>7892236</v>
      </c>
      <c r="BZ48" s="333">
        <v>6.2302</v>
      </c>
      <c r="CA48" s="334">
        <v>491704.64</v>
      </c>
      <c r="CB48" s="332">
        <v>9900447</v>
      </c>
      <c r="CC48" s="333">
        <v>6.2276999999999996</v>
      </c>
      <c r="CD48" s="334">
        <v>616574.31000000006</v>
      </c>
      <c r="CE48" s="338">
        <v>10123373</v>
      </c>
      <c r="CF48" s="339">
        <v>6.4124999999999996</v>
      </c>
      <c r="CG48" s="340">
        <v>649162.48</v>
      </c>
      <c r="CH48" s="338">
        <v>9588300</v>
      </c>
      <c r="CI48" s="339">
        <v>6.6750999999999996</v>
      </c>
      <c r="CJ48" s="340">
        <v>640030.68999999994</v>
      </c>
      <c r="CK48" s="262">
        <v>9709884</v>
      </c>
      <c r="CL48" s="262">
        <v>6.9416000000000002</v>
      </c>
      <c r="CM48" s="262">
        <v>674018.55</v>
      </c>
      <c r="CN48" s="262">
        <v>9468917</v>
      </c>
      <c r="CO48" s="262">
        <v>7.0206999999999997</v>
      </c>
      <c r="CP48" s="262">
        <v>664787.25</v>
      </c>
      <c r="CQ48" s="262">
        <v>8973765</v>
      </c>
      <c r="CR48" s="262">
        <v>7.0884999999999998</v>
      </c>
      <c r="CS48" s="262">
        <v>636101.9</v>
      </c>
    </row>
    <row r="49" spans="1:97" ht="15" customHeight="1" x14ac:dyDescent="0.3">
      <c r="A49" s="249" t="s">
        <v>2936</v>
      </c>
      <c r="B49" s="249" t="s">
        <v>2937</v>
      </c>
      <c r="C49" s="312" t="s">
        <v>2852</v>
      </c>
      <c r="D49" s="312"/>
      <c r="E49" s="313">
        <v>1995</v>
      </c>
      <c r="F49" s="327"/>
      <c r="G49" s="249" t="s">
        <v>2938</v>
      </c>
      <c r="H49" s="249"/>
      <c r="I49" s="315">
        <f t="shared" si="1"/>
        <v>7170735.2999999998</v>
      </c>
      <c r="J49" s="316"/>
      <c r="AL49" s="317">
        <v>0</v>
      </c>
      <c r="AM49" s="318">
        <v>8.3897999999999993</v>
      </c>
      <c r="AN49" s="319">
        <v>0</v>
      </c>
      <c r="AO49" s="317">
        <v>692862</v>
      </c>
      <c r="AP49" s="318">
        <v>8.7971000000000004</v>
      </c>
      <c r="AQ49" s="319">
        <v>60952.03</v>
      </c>
      <c r="AR49" s="317">
        <v>5346729</v>
      </c>
      <c r="AS49" s="318">
        <v>9.2362000000000002</v>
      </c>
      <c r="AT49" s="319">
        <v>493832.69</v>
      </c>
      <c r="AU49" s="317">
        <v>5667005</v>
      </c>
      <c r="AV49" s="318">
        <v>9.2355</v>
      </c>
      <c r="AW49" s="319">
        <v>523374.91</v>
      </c>
      <c r="AX49" s="320">
        <v>4274160</v>
      </c>
      <c r="AY49" s="312">
        <v>9.5037000000000003</v>
      </c>
      <c r="AZ49" s="316">
        <v>387256.89</v>
      </c>
      <c r="BA49" s="320">
        <v>2948004</v>
      </c>
      <c r="BB49" s="312">
        <v>8.8613999999999997</v>
      </c>
      <c r="BC49" s="316">
        <v>261234.81</v>
      </c>
      <c r="BD49" s="320">
        <v>3269310</v>
      </c>
      <c r="BE49" s="312">
        <v>8.8942999999999994</v>
      </c>
      <c r="BF49" s="316">
        <v>290780.95</v>
      </c>
      <c r="BG49" s="320">
        <v>3618120</v>
      </c>
      <c r="BH49" s="312">
        <v>8.8254000000000001</v>
      </c>
      <c r="BI49" s="316">
        <v>319312.33</v>
      </c>
      <c r="BJ49" s="320">
        <v>3958446</v>
      </c>
      <c r="BK49" s="312">
        <v>8.8994999999999997</v>
      </c>
      <c r="BL49" s="316">
        <v>352283.4</v>
      </c>
      <c r="BM49" s="320">
        <v>3867877</v>
      </c>
      <c r="BN49" s="312">
        <v>8.9636999999999993</v>
      </c>
      <c r="BO49" s="316">
        <v>346702.97</v>
      </c>
      <c r="BP49" s="317">
        <v>4474642</v>
      </c>
      <c r="BQ49" s="318">
        <v>8.7141000000000002</v>
      </c>
      <c r="BR49" s="319">
        <v>389923.03</v>
      </c>
      <c r="BS49" s="320">
        <v>5200138</v>
      </c>
      <c r="BT49" s="312">
        <v>8.6574000000000009</v>
      </c>
      <c r="BU49" s="316">
        <v>450196.41</v>
      </c>
      <c r="BV49" s="317">
        <v>5689301</v>
      </c>
      <c r="BW49" s="318">
        <v>8.5886999999999993</v>
      </c>
      <c r="BX49" s="319">
        <v>488634.72</v>
      </c>
      <c r="BY49" s="329">
        <v>5132921</v>
      </c>
      <c r="BZ49" s="330">
        <v>8.5452999999999992</v>
      </c>
      <c r="CA49" s="331">
        <v>438621.38</v>
      </c>
      <c r="CB49" s="329">
        <v>5437397</v>
      </c>
      <c r="CC49" s="330">
        <v>8.6067</v>
      </c>
      <c r="CD49" s="331">
        <v>467981.14</v>
      </c>
      <c r="CE49" s="322">
        <v>5420973</v>
      </c>
      <c r="CF49" s="323">
        <v>8.8053000000000008</v>
      </c>
      <c r="CG49" s="324">
        <v>477332.52</v>
      </c>
      <c r="CH49" s="262">
        <v>5415866</v>
      </c>
      <c r="CI49" s="262">
        <v>7.5941000000000001</v>
      </c>
      <c r="CJ49" s="262">
        <v>411283.82</v>
      </c>
      <c r="CK49" s="262">
        <v>4633407</v>
      </c>
      <c r="CL49" s="262">
        <v>7.8433000000000002</v>
      </c>
      <c r="CM49" s="262">
        <v>363412.42</v>
      </c>
      <c r="CN49" s="262">
        <v>3945658</v>
      </c>
      <c r="CO49" s="262">
        <v>8.0044000000000004</v>
      </c>
      <c r="CP49" s="262">
        <v>315826.92</v>
      </c>
      <c r="CQ49" s="262">
        <v>4134638</v>
      </c>
      <c r="CR49" s="262">
        <v>8.0246999999999993</v>
      </c>
      <c r="CS49" s="262">
        <v>331791.96000000002</v>
      </c>
    </row>
    <row r="50" spans="1:97" ht="15" customHeight="1" x14ac:dyDescent="0.3">
      <c r="A50" s="249" t="s">
        <v>2939</v>
      </c>
      <c r="B50" s="249" t="s">
        <v>2940</v>
      </c>
      <c r="C50" s="312" t="s">
        <v>2849</v>
      </c>
      <c r="D50" s="312"/>
      <c r="E50" s="313">
        <v>1997</v>
      </c>
      <c r="F50" s="327"/>
      <c r="G50" s="249" t="s">
        <v>2941</v>
      </c>
      <c r="H50" s="249" t="s">
        <v>2942</v>
      </c>
      <c r="I50" s="315">
        <f t="shared" si="1"/>
        <v>5207440.49</v>
      </c>
      <c r="J50" s="316"/>
      <c r="AR50" s="317">
        <v>290323</v>
      </c>
      <c r="AS50" s="318">
        <v>6.8893000000000004</v>
      </c>
      <c r="AT50" s="319">
        <v>20001.099999999999</v>
      </c>
      <c r="AU50" s="317">
        <v>502379</v>
      </c>
      <c r="AV50" s="318">
        <v>7.1837999999999997</v>
      </c>
      <c r="AW50" s="319">
        <v>36089.660000000003</v>
      </c>
      <c r="AX50" s="320">
        <v>1246713</v>
      </c>
      <c r="AY50" s="312">
        <v>7.4752999999999998</v>
      </c>
      <c r="AZ50" s="316">
        <v>93195.58</v>
      </c>
      <c r="BA50" s="320">
        <v>2403810</v>
      </c>
      <c r="BB50" s="312">
        <v>7.2884000000000002</v>
      </c>
      <c r="BC50" s="316">
        <v>176577.13</v>
      </c>
      <c r="BD50" s="320">
        <v>2803433</v>
      </c>
      <c r="BE50" s="312">
        <v>7.1135000000000002</v>
      </c>
      <c r="BF50" s="316">
        <v>199422.17</v>
      </c>
      <c r="BG50" s="320">
        <v>3124073</v>
      </c>
      <c r="BH50" s="312">
        <v>7.4539999999999997</v>
      </c>
      <c r="BI50" s="316">
        <v>232867.04</v>
      </c>
      <c r="BJ50" s="320">
        <v>3539028</v>
      </c>
      <c r="BK50" s="312">
        <v>7.5316999999999998</v>
      </c>
      <c r="BL50" s="316">
        <v>266548.47999999998</v>
      </c>
      <c r="BM50" s="320">
        <v>3956803</v>
      </c>
      <c r="BN50" s="312">
        <v>7.7785000000000002</v>
      </c>
      <c r="BO50" s="316">
        <v>307778.98</v>
      </c>
      <c r="BP50" s="317">
        <v>4398503</v>
      </c>
      <c r="BQ50" s="318">
        <v>7.6216999999999997</v>
      </c>
      <c r="BR50" s="319">
        <v>335241.84999999998</v>
      </c>
      <c r="BS50" s="320">
        <v>4779230</v>
      </c>
      <c r="BT50" s="312">
        <v>7.6070000000000002</v>
      </c>
      <c r="BU50" s="316">
        <v>363554.74</v>
      </c>
      <c r="BV50" s="317">
        <v>5407244</v>
      </c>
      <c r="BW50" s="318">
        <v>7.3930999999999996</v>
      </c>
      <c r="BX50" s="319">
        <v>399761.96</v>
      </c>
      <c r="BY50" s="329">
        <v>5693095</v>
      </c>
      <c r="BZ50" s="330">
        <v>7.3033000000000001</v>
      </c>
      <c r="CA50" s="331">
        <v>415785.36</v>
      </c>
      <c r="CB50" s="295">
        <v>5634864</v>
      </c>
      <c r="CC50" s="296">
        <v>7.3654999999999999</v>
      </c>
      <c r="CD50" s="297">
        <v>415033.84</v>
      </c>
      <c r="CE50" s="322">
        <v>5531818</v>
      </c>
      <c r="CF50" s="323">
        <v>7.3734000000000002</v>
      </c>
      <c r="CG50" s="324">
        <v>407880.72</v>
      </c>
      <c r="CH50" s="262">
        <v>5790460</v>
      </c>
      <c r="CI50" s="262">
        <v>7.4345999999999997</v>
      </c>
      <c r="CJ50" s="262">
        <v>430496.98</v>
      </c>
      <c r="CK50" s="262">
        <v>5106864</v>
      </c>
      <c r="CL50" s="262">
        <v>7.7937000000000003</v>
      </c>
      <c r="CM50" s="262">
        <v>398015.52</v>
      </c>
      <c r="CN50" s="262">
        <v>4372211</v>
      </c>
      <c r="CO50" s="262">
        <v>8.0114999999999998</v>
      </c>
      <c r="CP50" s="262">
        <v>350278.82</v>
      </c>
      <c r="CQ50" s="262">
        <v>4351386</v>
      </c>
      <c r="CR50" s="262">
        <v>8.2482000000000006</v>
      </c>
      <c r="CS50" s="262">
        <v>358910.56</v>
      </c>
    </row>
    <row r="51" spans="1:97" ht="15" customHeight="1" x14ac:dyDescent="0.3">
      <c r="A51" s="249" t="s">
        <v>2826</v>
      </c>
      <c r="B51" s="249" t="s">
        <v>2943</v>
      </c>
      <c r="C51" s="312" t="s">
        <v>2852</v>
      </c>
      <c r="D51" s="312"/>
      <c r="E51" s="313">
        <v>1986</v>
      </c>
      <c r="F51" s="327"/>
      <c r="G51" s="249" t="s">
        <v>681</v>
      </c>
      <c r="H51" s="249"/>
      <c r="I51" s="315">
        <f t="shared" si="1"/>
        <v>21023920.41</v>
      </c>
      <c r="J51" s="316">
        <v>7973678.9699999997</v>
      </c>
      <c r="K51" s="317">
        <v>301520</v>
      </c>
      <c r="L51" s="318">
        <v>7.0801999999999996</v>
      </c>
      <c r="M51" s="319">
        <v>21348.2</v>
      </c>
      <c r="N51" s="317">
        <v>680200</v>
      </c>
      <c r="O51" s="318">
        <v>7.3041</v>
      </c>
      <c r="P51" s="319">
        <v>49682.19</v>
      </c>
      <c r="Q51" s="317">
        <v>1869010</v>
      </c>
      <c r="R51" s="318">
        <v>7.2232000000000003</v>
      </c>
      <c r="S51" s="319">
        <v>135002.70000000001</v>
      </c>
      <c r="T51" s="317">
        <v>2113790</v>
      </c>
      <c r="U51" s="318">
        <v>7.3048999999999999</v>
      </c>
      <c r="V51" s="319">
        <v>154409.95000000001</v>
      </c>
      <c r="W51" s="317">
        <v>2113790</v>
      </c>
      <c r="X51" s="318">
        <v>7.3048999999999999</v>
      </c>
      <c r="Y51" s="319">
        <v>154409.95000000001</v>
      </c>
      <c r="Z51" s="317">
        <v>2470530</v>
      </c>
      <c r="AA51" s="318">
        <v>7.5857999999999999</v>
      </c>
      <c r="AB51" s="319">
        <v>187409.18</v>
      </c>
      <c r="AC51" s="317">
        <v>2897290</v>
      </c>
      <c r="AD51" s="318">
        <v>7.5719000000000003</v>
      </c>
      <c r="AE51" s="319">
        <v>219379.63</v>
      </c>
      <c r="AF51" s="317">
        <v>3142330</v>
      </c>
      <c r="AG51" s="318">
        <v>8.0305999999999997</v>
      </c>
      <c r="AH51" s="319">
        <v>252348.63</v>
      </c>
      <c r="AI51" s="317">
        <v>2965320</v>
      </c>
      <c r="AJ51" s="318">
        <v>7.8936999999999999</v>
      </c>
      <c r="AK51" s="319">
        <v>234072.89</v>
      </c>
      <c r="AL51" s="317">
        <v>3462830</v>
      </c>
      <c r="AM51" s="318">
        <v>8.2024000000000008</v>
      </c>
      <c r="AN51" s="319">
        <v>284036.09999999998</v>
      </c>
      <c r="AO51" s="317">
        <v>4411330</v>
      </c>
      <c r="AP51" s="318">
        <v>8.7226999999999997</v>
      </c>
      <c r="AQ51" s="319">
        <v>384786.59</v>
      </c>
      <c r="AR51" s="317">
        <v>4653330</v>
      </c>
      <c r="AS51" s="318">
        <v>9.1255000000000006</v>
      </c>
      <c r="AT51" s="319">
        <v>424638.07</v>
      </c>
      <c r="AU51" s="317">
        <v>5435760</v>
      </c>
      <c r="AV51" s="318">
        <v>9.3374000000000006</v>
      </c>
      <c r="AW51" s="319">
        <v>507557.68</v>
      </c>
      <c r="AX51" s="320">
        <v>6338040</v>
      </c>
      <c r="AY51" s="312">
        <v>9.9613999999999994</v>
      </c>
      <c r="AZ51" s="316">
        <v>596598.71</v>
      </c>
      <c r="BA51" s="320">
        <v>7714310</v>
      </c>
      <c r="BB51" s="312">
        <v>9.49</v>
      </c>
      <c r="BC51" s="316">
        <v>732086.27</v>
      </c>
      <c r="BD51" s="320">
        <v>8121790</v>
      </c>
      <c r="BE51" s="312">
        <v>9.5366999999999997</v>
      </c>
      <c r="BF51" s="316">
        <v>774547.93</v>
      </c>
      <c r="BG51" s="320">
        <v>8502650</v>
      </c>
      <c r="BH51" s="312">
        <v>9.1617999999999995</v>
      </c>
      <c r="BI51" s="316">
        <v>778999.67</v>
      </c>
      <c r="BJ51" s="320">
        <v>8790910</v>
      </c>
      <c r="BK51" s="312">
        <v>9.1555999999999997</v>
      </c>
      <c r="BL51" s="316">
        <v>804862.42</v>
      </c>
      <c r="BM51" s="320">
        <v>8217070</v>
      </c>
      <c r="BN51" s="312">
        <v>9.1267999999999994</v>
      </c>
      <c r="BO51" s="316">
        <v>749956.52</v>
      </c>
      <c r="BP51" s="317">
        <v>9320210</v>
      </c>
      <c r="BQ51" s="318">
        <v>8.5664999999999996</v>
      </c>
      <c r="BR51" s="319">
        <v>798413.91</v>
      </c>
      <c r="BS51" s="320">
        <v>12502230</v>
      </c>
      <c r="BT51" s="312">
        <v>8.0447000000000006</v>
      </c>
      <c r="BU51" s="316">
        <v>1005763.55</v>
      </c>
      <c r="BV51" s="317">
        <v>15023459</v>
      </c>
      <c r="BW51" s="318">
        <v>7.9653999999999998</v>
      </c>
      <c r="BX51" s="319">
        <v>1196676.68</v>
      </c>
      <c r="BY51" s="343">
        <v>16043970</v>
      </c>
      <c r="BZ51" s="344">
        <v>7.9164000000000003</v>
      </c>
      <c r="CA51" s="345">
        <v>1270098.06</v>
      </c>
      <c r="CB51" s="343">
        <v>16762630</v>
      </c>
      <c r="CC51" s="344">
        <v>7.9531000000000001</v>
      </c>
      <c r="CD51" s="331">
        <v>1333155.96</v>
      </c>
      <c r="CE51" s="262"/>
    </row>
    <row r="52" spans="1:97" ht="15" customHeight="1" x14ac:dyDescent="0.3">
      <c r="A52" s="249" t="s">
        <v>2944</v>
      </c>
      <c r="B52" s="249" t="s">
        <v>2945</v>
      </c>
      <c r="C52" s="312" t="s">
        <v>2849</v>
      </c>
      <c r="D52" s="312"/>
      <c r="E52" s="313">
        <v>1995</v>
      </c>
      <c r="F52" s="327"/>
      <c r="G52" s="249" t="s">
        <v>1903</v>
      </c>
      <c r="H52" s="249"/>
      <c r="I52" s="315">
        <f t="shared" si="1"/>
        <v>1832250.6099999999</v>
      </c>
      <c r="J52" s="316"/>
      <c r="AL52" s="317">
        <v>52974</v>
      </c>
      <c r="AM52" s="318">
        <v>6.1958000000000002</v>
      </c>
      <c r="AN52" s="319">
        <v>3282.16</v>
      </c>
      <c r="AO52" s="317">
        <v>82042</v>
      </c>
      <c r="AP52" s="318">
        <v>6.3277999999999999</v>
      </c>
      <c r="AQ52" s="319">
        <v>5191.42</v>
      </c>
      <c r="AR52" s="317">
        <v>494652</v>
      </c>
      <c r="AS52" s="318">
        <v>6.2577999999999996</v>
      </c>
      <c r="AT52" s="319">
        <v>30954.36</v>
      </c>
      <c r="AU52" s="317">
        <v>269943</v>
      </c>
      <c r="AV52" s="318">
        <v>6.26</v>
      </c>
      <c r="AW52" s="319">
        <v>16898.5</v>
      </c>
      <c r="AX52" s="320">
        <v>277566</v>
      </c>
      <c r="AY52" s="312">
        <v>6.2478999999999996</v>
      </c>
      <c r="AZ52" s="316">
        <v>17342.080000000002</v>
      </c>
      <c r="BA52" s="320">
        <v>276415</v>
      </c>
      <c r="BB52" s="312">
        <v>6.2443999999999997</v>
      </c>
      <c r="BC52" s="316">
        <v>17260.46</v>
      </c>
      <c r="BD52" s="320">
        <v>1245130</v>
      </c>
      <c r="BE52" s="312">
        <v>6.2914000000000003</v>
      </c>
      <c r="BF52" s="316">
        <v>78336.11</v>
      </c>
      <c r="BG52" s="320">
        <v>1393027</v>
      </c>
      <c r="BH52" s="312">
        <v>6.3287000000000004</v>
      </c>
      <c r="BI52" s="316">
        <v>88160.5</v>
      </c>
      <c r="BJ52" s="320">
        <v>1448503</v>
      </c>
      <c r="BK52" s="312">
        <v>6.6158000000000001</v>
      </c>
      <c r="BL52" s="316">
        <v>95830.1</v>
      </c>
      <c r="BM52" s="320">
        <v>1490618</v>
      </c>
      <c r="BN52" s="312">
        <v>6.5709999999999997</v>
      </c>
      <c r="BO52" s="316">
        <v>97948.54</v>
      </c>
      <c r="BP52" s="317">
        <v>1613181</v>
      </c>
      <c r="BQ52" s="318">
        <v>6.4584000000000001</v>
      </c>
      <c r="BR52" s="319">
        <v>104185.68</v>
      </c>
      <c r="BS52" s="320">
        <v>1753796</v>
      </c>
      <c r="BT52" s="312">
        <v>6.4127000000000001</v>
      </c>
      <c r="BU52" s="316">
        <v>112465.8</v>
      </c>
      <c r="BV52" s="317">
        <v>1831539</v>
      </c>
      <c r="BW52" s="318">
        <v>5.9316000000000004</v>
      </c>
      <c r="BX52" s="319">
        <v>108639.7</v>
      </c>
      <c r="BY52" s="343">
        <v>1923361</v>
      </c>
      <c r="BZ52" s="344">
        <v>7.0991</v>
      </c>
      <c r="CA52" s="345">
        <v>136541.48000000001</v>
      </c>
      <c r="CB52" s="304">
        <v>1922723</v>
      </c>
      <c r="CC52" s="305">
        <v>7.4535</v>
      </c>
      <c r="CD52" s="297">
        <v>143310.29999999999</v>
      </c>
      <c r="CE52" s="322">
        <v>1937422</v>
      </c>
      <c r="CF52" s="323">
        <v>7.4489000000000001</v>
      </c>
      <c r="CG52" s="324">
        <v>144316.76</v>
      </c>
      <c r="CH52" s="262">
        <v>1929017</v>
      </c>
      <c r="CI52" s="262">
        <v>7.76</v>
      </c>
      <c r="CJ52" s="262">
        <v>149691.84</v>
      </c>
      <c r="CK52" s="262">
        <v>1982837</v>
      </c>
      <c r="CL52" s="262">
        <v>7.7765000000000004</v>
      </c>
      <c r="CM52" s="262">
        <v>154195.44</v>
      </c>
      <c r="CN52" s="262">
        <v>2024996</v>
      </c>
      <c r="CO52" s="262">
        <v>7.8536000000000001</v>
      </c>
      <c r="CP52" s="262">
        <v>159035.26</v>
      </c>
      <c r="CQ52" s="262">
        <v>2065948</v>
      </c>
      <c r="CR52" s="262">
        <v>8.1639999999999997</v>
      </c>
      <c r="CS52" s="262">
        <v>168664.12</v>
      </c>
    </row>
    <row r="53" spans="1:97" ht="15" customHeight="1" x14ac:dyDescent="0.3">
      <c r="A53" s="249" t="s">
        <v>2946</v>
      </c>
      <c r="B53" s="249" t="s">
        <v>2947</v>
      </c>
      <c r="C53" s="312" t="s">
        <v>2849</v>
      </c>
      <c r="D53" s="312"/>
      <c r="E53" s="313">
        <v>1992</v>
      </c>
      <c r="F53" s="327"/>
      <c r="G53" s="249" t="s">
        <v>2854</v>
      </c>
      <c r="H53" s="249"/>
      <c r="I53" s="315">
        <f t="shared" si="1"/>
        <v>100086437.93000001</v>
      </c>
      <c r="J53" s="316"/>
      <c r="AC53" s="317">
        <v>0</v>
      </c>
      <c r="AD53" s="318">
        <v>21.7727</v>
      </c>
      <c r="AE53" s="319">
        <v>0</v>
      </c>
      <c r="AF53" s="317">
        <v>2861</v>
      </c>
      <c r="AG53" s="318">
        <v>22.0336</v>
      </c>
      <c r="AH53" s="319">
        <v>630.38</v>
      </c>
      <c r="AI53" s="317">
        <v>2848585</v>
      </c>
      <c r="AJ53" s="318">
        <v>24.155899999999999</v>
      </c>
      <c r="AK53" s="319">
        <v>688101.86</v>
      </c>
      <c r="AL53" s="317">
        <v>2458617</v>
      </c>
      <c r="AM53" s="318">
        <v>23.416599999999999</v>
      </c>
      <c r="AN53" s="319">
        <v>575725.46</v>
      </c>
      <c r="AO53" s="317">
        <v>1960823</v>
      </c>
      <c r="AP53" s="318">
        <v>25.991700000000002</v>
      </c>
      <c r="AQ53" s="319">
        <v>509651.64</v>
      </c>
      <c r="AR53" s="317">
        <v>2289878</v>
      </c>
      <c r="AS53" s="318">
        <v>24.4648</v>
      </c>
      <c r="AT53" s="319">
        <v>560213.34</v>
      </c>
      <c r="AU53" s="317">
        <v>2586331</v>
      </c>
      <c r="AV53" s="318">
        <v>27.2102</v>
      </c>
      <c r="AW53" s="319">
        <v>703744.76</v>
      </c>
      <c r="AX53" s="320">
        <v>8645496</v>
      </c>
      <c r="AY53" s="312">
        <v>32.241300000000003</v>
      </c>
      <c r="AZ53" s="316">
        <v>2787421.6</v>
      </c>
      <c r="BA53" s="320">
        <v>10506112</v>
      </c>
      <c r="BB53" s="312">
        <v>32.33</v>
      </c>
      <c r="BC53" s="316">
        <v>3373529.82</v>
      </c>
      <c r="BD53" s="320">
        <v>12473909</v>
      </c>
      <c r="BE53" s="312">
        <v>25.510400000000001</v>
      </c>
      <c r="BF53" s="316">
        <v>3182146.75</v>
      </c>
      <c r="BG53" s="320">
        <v>13354036</v>
      </c>
      <c r="BH53" s="312">
        <v>25.731100000000001</v>
      </c>
      <c r="BI53" s="316">
        <v>3436141.56</v>
      </c>
      <c r="BJ53" s="320">
        <v>16018125</v>
      </c>
      <c r="BK53" s="312">
        <v>24.336600000000001</v>
      </c>
      <c r="BL53" s="316">
        <v>3898261.4</v>
      </c>
      <c r="BM53" s="320">
        <v>16606466</v>
      </c>
      <c r="BN53" s="312">
        <v>24.688800000000001</v>
      </c>
      <c r="BO53" s="316">
        <v>4099940</v>
      </c>
      <c r="BP53" s="317">
        <v>18299764</v>
      </c>
      <c r="BQ53" s="318">
        <v>24.940100000000001</v>
      </c>
      <c r="BR53" s="319">
        <v>4563973.0199999996</v>
      </c>
      <c r="BS53" s="320">
        <v>21594800</v>
      </c>
      <c r="BT53" s="312">
        <v>24.625499999999999</v>
      </c>
      <c r="BU53" s="316">
        <v>5317830.9400000004</v>
      </c>
      <c r="BV53" s="317">
        <v>22736522</v>
      </c>
      <c r="BW53" s="318">
        <v>25.107099999999999</v>
      </c>
      <c r="BX53" s="319">
        <v>5708472.04</v>
      </c>
      <c r="BY53" s="329">
        <v>34851236</v>
      </c>
      <c r="BZ53" s="330">
        <v>25.404399999999999</v>
      </c>
      <c r="CA53" s="331">
        <v>8853755.7200000007</v>
      </c>
      <c r="CB53" s="295">
        <v>39904593</v>
      </c>
      <c r="CC53" s="296">
        <v>25.470199999999998</v>
      </c>
      <c r="CD53" s="297">
        <v>10163790.960000001</v>
      </c>
      <c r="CE53" s="322">
        <v>37297434</v>
      </c>
      <c r="CF53" s="323">
        <v>26.3308</v>
      </c>
      <c r="CG53" s="324">
        <v>9820713.2200000007</v>
      </c>
      <c r="CH53" s="262">
        <v>27236136</v>
      </c>
      <c r="CI53" s="262">
        <v>28.337599999999998</v>
      </c>
      <c r="CJ53" s="262">
        <v>7718064.5999999996</v>
      </c>
      <c r="CK53" s="262">
        <v>24811752</v>
      </c>
      <c r="CL53" s="262">
        <v>28.3462</v>
      </c>
      <c r="CM53" s="262">
        <v>7033192.04</v>
      </c>
      <c r="CN53" s="262">
        <v>28629241</v>
      </c>
      <c r="CO53" s="262">
        <v>28.437799999999999</v>
      </c>
      <c r="CP53" s="262">
        <v>8141525.7599999998</v>
      </c>
      <c r="CQ53" s="262">
        <v>31397547</v>
      </c>
      <c r="CR53" s="262">
        <v>28.504200000000001</v>
      </c>
      <c r="CS53" s="262">
        <v>8949611.0600000005</v>
      </c>
    </row>
    <row r="54" spans="1:97" ht="15" customHeight="1" x14ac:dyDescent="0.3">
      <c r="A54" s="249" t="s">
        <v>2948</v>
      </c>
      <c r="B54" s="249" t="s">
        <v>2949</v>
      </c>
      <c r="C54" s="312" t="s">
        <v>2849</v>
      </c>
      <c r="D54" s="312"/>
      <c r="E54" s="313">
        <v>1998</v>
      </c>
      <c r="F54" s="327"/>
      <c r="G54" s="249" t="s">
        <v>2874</v>
      </c>
      <c r="H54" s="249"/>
      <c r="I54" s="315">
        <f t="shared" si="1"/>
        <v>15329891.029999997</v>
      </c>
      <c r="J54" s="316"/>
      <c r="AU54" s="317">
        <v>16903</v>
      </c>
      <c r="AV54" s="318">
        <v>6.4496000000000002</v>
      </c>
      <c r="AW54" s="319">
        <v>1090.18</v>
      </c>
      <c r="AX54" s="320">
        <v>42133</v>
      </c>
      <c r="AY54" s="312">
        <v>6.423</v>
      </c>
      <c r="AZ54" s="316">
        <v>2706.06</v>
      </c>
      <c r="BA54" s="320">
        <v>58723</v>
      </c>
      <c r="BB54" s="312">
        <v>6.5743999999999998</v>
      </c>
      <c r="BC54" s="316">
        <v>3780.29</v>
      </c>
      <c r="BD54" s="320">
        <v>44770</v>
      </c>
      <c r="BE54" s="312">
        <v>6.6375999999999999</v>
      </c>
      <c r="BF54" s="316">
        <v>2971.66</v>
      </c>
      <c r="BG54" s="320">
        <v>76805</v>
      </c>
      <c r="BH54" s="312">
        <v>6.8708999999999998</v>
      </c>
      <c r="BI54" s="316">
        <v>5277.22</v>
      </c>
      <c r="BJ54" s="320">
        <v>3914875</v>
      </c>
      <c r="BK54" s="312">
        <v>6.7949000000000002</v>
      </c>
      <c r="BL54" s="316">
        <v>266012.59999999998</v>
      </c>
      <c r="BM54" s="320">
        <v>9486259</v>
      </c>
      <c r="BN54" s="312">
        <v>6.8407999999999998</v>
      </c>
      <c r="BO54" s="316">
        <v>648939.36</v>
      </c>
      <c r="BP54" s="317">
        <v>11944245</v>
      </c>
      <c r="BQ54" s="318">
        <v>7.0613000000000001</v>
      </c>
      <c r="BR54" s="319">
        <v>843415.4</v>
      </c>
      <c r="BS54" s="320">
        <v>14888561</v>
      </c>
      <c r="BT54" s="312">
        <v>7.1195000000000004</v>
      </c>
      <c r="BU54" s="316">
        <v>1059993.7</v>
      </c>
      <c r="BV54" s="317">
        <v>16811804</v>
      </c>
      <c r="BW54" s="318">
        <v>6.9573</v>
      </c>
      <c r="BX54" s="319">
        <v>1169641.3400000001</v>
      </c>
      <c r="BY54" s="329">
        <v>20519308</v>
      </c>
      <c r="BZ54" s="330">
        <v>6.9219999999999997</v>
      </c>
      <c r="CA54" s="331">
        <v>1420339.88</v>
      </c>
      <c r="CB54" s="301">
        <v>21260231</v>
      </c>
      <c r="CC54" s="302">
        <v>7.0156000000000001</v>
      </c>
      <c r="CD54" s="303">
        <v>1491536.52</v>
      </c>
      <c r="CE54" s="322">
        <v>21303842</v>
      </c>
      <c r="CF54" s="323">
        <v>7.1246999999999998</v>
      </c>
      <c r="CG54" s="324">
        <v>1517833.48</v>
      </c>
      <c r="CH54" s="262">
        <v>21504878</v>
      </c>
      <c r="CI54" s="262">
        <v>7.4432</v>
      </c>
      <c r="CJ54" s="262">
        <v>1600641.46</v>
      </c>
      <c r="CK54" s="262">
        <v>23196619</v>
      </c>
      <c r="CL54" s="262">
        <v>7.5297999999999998</v>
      </c>
      <c r="CM54" s="262">
        <v>1746670.42</v>
      </c>
      <c r="CN54" s="262">
        <v>24024543</v>
      </c>
      <c r="CO54" s="262">
        <v>7.6067999999999998</v>
      </c>
      <c r="CP54" s="262">
        <v>1827489.26</v>
      </c>
      <c r="CQ54" s="262">
        <v>22224605</v>
      </c>
      <c r="CR54" s="262">
        <v>7.7462</v>
      </c>
      <c r="CS54" s="262">
        <v>1721552.2</v>
      </c>
    </row>
    <row r="55" spans="1:97" ht="15" customHeight="1" x14ac:dyDescent="0.3">
      <c r="A55" s="249" t="s">
        <v>2770</v>
      </c>
      <c r="B55" s="249" t="s">
        <v>2950</v>
      </c>
      <c r="C55" s="312" t="s">
        <v>2849</v>
      </c>
      <c r="D55" s="312"/>
      <c r="E55" s="313">
        <v>2004</v>
      </c>
      <c r="F55" s="327"/>
      <c r="G55" s="249" t="s">
        <v>681</v>
      </c>
      <c r="H55" s="249"/>
      <c r="I55" s="315">
        <f t="shared" si="1"/>
        <v>613139.02</v>
      </c>
      <c r="J55" s="316"/>
      <c r="AX55" s="320"/>
      <c r="BJ55" s="320"/>
      <c r="BL55" s="316"/>
      <c r="BM55" s="320">
        <v>33126</v>
      </c>
      <c r="BN55" s="312">
        <v>7.1721000000000004</v>
      </c>
      <c r="BO55" s="316">
        <v>2375.8200000000002</v>
      </c>
      <c r="BP55" s="317">
        <v>429687</v>
      </c>
      <c r="BQ55" s="318">
        <v>7.2572000000000001</v>
      </c>
      <c r="BR55" s="319">
        <v>31183.26</v>
      </c>
      <c r="BS55" s="320"/>
      <c r="BU55" s="316"/>
      <c r="BV55" s="317">
        <v>531281</v>
      </c>
      <c r="BW55" s="318">
        <v>7.1094999999999997</v>
      </c>
      <c r="BX55" s="319">
        <v>37771.5</v>
      </c>
      <c r="BY55" s="329">
        <v>634878</v>
      </c>
      <c r="BZ55" s="330">
        <v>7.1135000000000002</v>
      </c>
      <c r="CA55" s="331">
        <v>45162.239999999998</v>
      </c>
      <c r="CB55" s="295">
        <v>718008</v>
      </c>
      <c r="CC55" s="296">
        <v>7.3391000000000002</v>
      </c>
      <c r="CD55" s="297">
        <v>52695.5</v>
      </c>
      <c r="CE55" s="322">
        <v>762245</v>
      </c>
      <c r="CF55" s="323">
        <v>7.5316999999999998</v>
      </c>
      <c r="CG55" s="324">
        <v>57409.64</v>
      </c>
      <c r="CH55" s="262">
        <v>1269735</v>
      </c>
      <c r="CI55" s="262">
        <v>7.6683000000000003</v>
      </c>
      <c r="CJ55" s="262">
        <v>97366.8</v>
      </c>
      <c r="CK55" s="262">
        <v>1225714</v>
      </c>
      <c r="CL55" s="262">
        <v>7.8658000000000001</v>
      </c>
      <c r="CM55" s="262">
        <v>96412.36</v>
      </c>
      <c r="CN55" s="262">
        <v>1170579</v>
      </c>
      <c r="CO55" s="262">
        <v>8.1412999999999993</v>
      </c>
      <c r="CP55" s="262">
        <v>95300.9</v>
      </c>
      <c r="CQ55" s="262">
        <v>1151861</v>
      </c>
      <c r="CR55" s="262">
        <v>8.4611999999999998</v>
      </c>
      <c r="CS55" s="262">
        <v>97461</v>
      </c>
    </row>
    <row r="56" spans="1:97" ht="15" customHeight="1" x14ac:dyDescent="0.3">
      <c r="A56" s="249" t="s">
        <v>2770</v>
      </c>
      <c r="B56" s="249" t="s">
        <v>2951</v>
      </c>
      <c r="C56" s="312" t="s">
        <v>2849</v>
      </c>
      <c r="D56" s="312"/>
      <c r="E56" s="313">
        <v>1999</v>
      </c>
      <c r="F56" s="312"/>
      <c r="G56" s="249" t="s">
        <v>2893</v>
      </c>
      <c r="H56" s="249" t="s">
        <v>2952</v>
      </c>
      <c r="I56" s="315">
        <f t="shared" si="1"/>
        <v>9705057.0899999999</v>
      </c>
      <c r="J56" s="316"/>
      <c r="AX56" s="320">
        <v>41311</v>
      </c>
      <c r="AY56" s="312">
        <v>7.01</v>
      </c>
      <c r="AZ56" s="316">
        <v>2896.86</v>
      </c>
      <c r="BA56" s="316">
        <v>27910</v>
      </c>
      <c r="BB56" s="312">
        <v>7.1078999999999999</v>
      </c>
      <c r="BC56" s="316">
        <v>1905.37</v>
      </c>
      <c r="BD56" s="320">
        <v>36509</v>
      </c>
      <c r="BE56" s="312">
        <v>6.9802999999999997</v>
      </c>
      <c r="BF56" s="316">
        <v>2548.4299999999998</v>
      </c>
      <c r="BG56" s="320">
        <v>51320</v>
      </c>
      <c r="BH56" s="312">
        <v>6.9492000000000003</v>
      </c>
      <c r="BI56" s="316">
        <v>3566.32</v>
      </c>
      <c r="BJ56" s="320">
        <v>72092</v>
      </c>
      <c r="BK56" s="312">
        <v>7.0242000000000004</v>
      </c>
      <c r="BL56" s="316">
        <v>5063.88</v>
      </c>
      <c r="BM56" s="320">
        <v>96909</v>
      </c>
      <c r="BN56" s="312">
        <v>7.2584</v>
      </c>
      <c r="BO56" s="316">
        <v>7034.04</v>
      </c>
      <c r="BP56" s="317">
        <v>1391670</v>
      </c>
      <c r="BQ56" s="318">
        <v>8.1316000000000006</v>
      </c>
      <c r="BR56" s="319">
        <v>113165.49</v>
      </c>
      <c r="BS56" s="320">
        <v>7617549</v>
      </c>
      <c r="BT56" s="312">
        <v>8.1875999999999998</v>
      </c>
      <c r="BU56" s="316">
        <v>623695.28</v>
      </c>
      <c r="BV56" s="317">
        <v>13344117</v>
      </c>
      <c r="BW56" s="318">
        <v>8.0206999999999997</v>
      </c>
      <c r="BX56" s="319">
        <v>1070297.1200000001</v>
      </c>
      <c r="BY56" s="332">
        <v>14875966</v>
      </c>
      <c r="BZ56" s="333">
        <v>8.0332000000000008</v>
      </c>
      <c r="CA56" s="334">
        <v>1195018.52</v>
      </c>
      <c r="CB56" s="301">
        <v>14696041</v>
      </c>
      <c r="CC56" s="302">
        <v>8.2728000000000002</v>
      </c>
      <c r="CD56" s="303">
        <v>1215767.1399999999</v>
      </c>
      <c r="CE56" s="322">
        <v>13128929</v>
      </c>
      <c r="CF56" s="323">
        <v>8.4067000000000007</v>
      </c>
      <c r="CG56" s="324">
        <v>1103708.6399999999</v>
      </c>
      <c r="CH56" s="262">
        <v>12864273</v>
      </c>
      <c r="CI56" s="262">
        <v>8.5075000000000003</v>
      </c>
      <c r="CJ56" s="262">
        <v>1094426.44</v>
      </c>
      <c r="CK56" s="262">
        <v>12469902</v>
      </c>
      <c r="CL56" s="262">
        <v>8.7611000000000008</v>
      </c>
      <c r="CM56" s="262">
        <v>1092502.6000000001</v>
      </c>
      <c r="CN56" s="262">
        <v>11912355</v>
      </c>
      <c r="CO56" s="262">
        <v>9.0530000000000008</v>
      </c>
      <c r="CP56" s="262">
        <v>1078426.96</v>
      </c>
      <c r="CQ56" s="262">
        <v>11723442</v>
      </c>
      <c r="CR56" s="262">
        <v>9.3406000000000002</v>
      </c>
      <c r="CS56" s="262">
        <v>1095034</v>
      </c>
    </row>
    <row r="57" spans="1:97" ht="15" customHeight="1" x14ac:dyDescent="0.3">
      <c r="A57" s="249" t="s">
        <v>2770</v>
      </c>
      <c r="B57" s="249" t="s">
        <v>2953</v>
      </c>
      <c r="C57" s="312" t="s">
        <v>2849</v>
      </c>
      <c r="D57" s="312"/>
      <c r="E57" s="313">
        <v>1999</v>
      </c>
      <c r="F57" s="312"/>
      <c r="G57" s="249" t="s">
        <v>875</v>
      </c>
      <c r="H57" s="249"/>
      <c r="I57" s="315">
        <f t="shared" si="1"/>
        <v>826097.90999999992</v>
      </c>
      <c r="J57" s="316"/>
      <c r="AX57" s="320">
        <v>17038</v>
      </c>
      <c r="AY57" s="312">
        <v>7.0000999999999998</v>
      </c>
      <c r="AZ57" s="316">
        <v>1192.68</v>
      </c>
      <c r="BA57" s="316">
        <v>20364</v>
      </c>
      <c r="BB57" s="312">
        <v>6.9470999999999998</v>
      </c>
      <c r="BC57" s="316">
        <v>1414.71</v>
      </c>
      <c r="BD57" s="320">
        <v>149149</v>
      </c>
      <c r="BE57" s="312">
        <v>7.0739000000000001</v>
      </c>
      <c r="BF57" s="316">
        <v>10550.65</v>
      </c>
      <c r="BG57" s="320">
        <v>238881</v>
      </c>
      <c r="BH57" s="312">
        <v>7.1519000000000004</v>
      </c>
      <c r="BI57" s="316">
        <v>17084.53</v>
      </c>
      <c r="BJ57" s="320">
        <v>253859</v>
      </c>
      <c r="BK57" s="312">
        <v>7.4340000000000002</v>
      </c>
      <c r="BL57" s="316">
        <v>18871.900000000001</v>
      </c>
      <c r="BM57" s="320">
        <v>270232</v>
      </c>
      <c r="BN57" s="312">
        <v>7.6260000000000003</v>
      </c>
      <c r="BO57" s="316">
        <v>20607.919999999998</v>
      </c>
      <c r="BP57" s="317">
        <v>484624</v>
      </c>
      <c r="BQ57" s="318">
        <v>7.4576000000000002</v>
      </c>
      <c r="BR57" s="319">
        <v>36141.32</v>
      </c>
      <c r="BS57" s="320">
        <v>852067</v>
      </c>
      <c r="BT57" s="312">
        <v>7.4955999999999996</v>
      </c>
      <c r="BU57" s="316">
        <v>63867.56</v>
      </c>
      <c r="BV57" s="317">
        <v>967419</v>
      </c>
      <c r="BW57" s="318">
        <v>7.3863000000000003</v>
      </c>
      <c r="BX57" s="319">
        <v>71456.5</v>
      </c>
      <c r="BY57" s="329">
        <v>1006760</v>
      </c>
      <c r="BZ57" s="330">
        <v>7.4185999999999996</v>
      </c>
      <c r="CA57" s="331">
        <v>74687.520000000004</v>
      </c>
      <c r="CB57" s="301">
        <v>1029815</v>
      </c>
      <c r="CC57" s="302">
        <v>7.6208999999999998</v>
      </c>
      <c r="CD57" s="303">
        <v>78481.2</v>
      </c>
      <c r="CE57" s="322">
        <v>1188048</v>
      </c>
      <c r="CF57" s="323">
        <v>7.5597000000000003</v>
      </c>
      <c r="CG57" s="324">
        <v>89812.88</v>
      </c>
      <c r="CH57" s="262">
        <v>1139238</v>
      </c>
      <c r="CI57" s="262">
        <v>7.8041</v>
      </c>
      <c r="CJ57" s="262">
        <v>88907.32</v>
      </c>
      <c r="CK57" s="262">
        <v>1051027</v>
      </c>
      <c r="CL57" s="262">
        <v>8.0409000000000006</v>
      </c>
      <c r="CM57" s="262">
        <v>84512.08</v>
      </c>
      <c r="CN57" s="262">
        <v>1015501</v>
      </c>
      <c r="CO57" s="262">
        <v>8.2726000000000006</v>
      </c>
      <c r="CP57" s="262">
        <v>84008.36</v>
      </c>
      <c r="CQ57" s="262">
        <v>1001182</v>
      </c>
      <c r="CR57" s="262">
        <v>8.4400999999999993</v>
      </c>
      <c r="CS57" s="262">
        <v>84500.78</v>
      </c>
    </row>
    <row r="58" spans="1:97" ht="15" customHeight="1" x14ac:dyDescent="0.3">
      <c r="A58" s="249" t="s">
        <v>2770</v>
      </c>
      <c r="B58" s="249" t="s">
        <v>2954</v>
      </c>
      <c r="C58" s="312" t="s">
        <v>2849</v>
      </c>
      <c r="D58" s="312"/>
      <c r="E58" s="313">
        <v>2002</v>
      </c>
      <c r="F58" s="312"/>
      <c r="G58" s="249" t="s">
        <v>681</v>
      </c>
      <c r="H58" s="249"/>
      <c r="I58" s="315">
        <f t="shared" si="1"/>
        <v>507801.91</v>
      </c>
      <c r="J58" s="316"/>
      <c r="AX58" s="320"/>
      <c r="BG58" s="312">
        <v>0</v>
      </c>
      <c r="BH58" s="312">
        <v>0</v>
      </c>
      <c r="BI58" s="312">
        <v>0</v>
      </c>
      <c r="BJ58" s="320">
        <v>247225</v>
      </c>
      <c r="BK58" s="312">
        <v>7.9115000000000002</v>
      </c>
      <c r="BL58" s="316">
        <v>19559.22</v>
      </c>
      <c r="BM58" s="320">
        <v>366832</v>
      </c>
      <c r="BN58" s="312">
        <v>8.1933000000000007</v>
      </c>
      <c r="BO58" s="316">
        <v>30055.68</v>
      </c>
      <c r="BP58" s="317">
        <v>393359</v>
      </c>
      <c r="BQ58" s="318">
        <v>8.2096999999999998</v>
      </c>
      <c r="BR58" s="319">
        <v>32293.59</v>
      </c>
      <c r="BS58" s="320">
        <v>420973</v>
      </c>
      <c r="BT58" s="312">
        <v>8.2079000000000004</v>
      </c>
      <c r="BU58" s="316">
        <v>34553.08</v>
      </c>
      <c r="BV58" s="317">
        <v>446308</v>
      </c>
      <c r="BW58" s="318">
        <v>8.0342000000000002</v>
      </c>
      <c r="BX58" s="319">
        <v>35857.300000000003</v>
      </c>
      <c r="BY58" s="329">
        <v>552061</v>
      </c>
      <c r="BZ58" s="330">
        <v>8.0414999999999992</v>
      </c>
      <c r="CA58" s="331">
        <v>44394.02</v>
      </c>
      <c r="CB58" s="301">
        <v>535012</v>
      </c>
      <c r="CC58" s="302">
        <v>8.2805</v>
      </c>
      <c r="CD58" s="303">
        <v>44301.7</v>
      </c>
      <c r="CE58" s="322">
        <v>664689</v>
      </c>
      <c r="CF58" s="323">
        <v>8.4088999999999992</v>
      </c>
      <c r="CG58" s="324">
        <v>55893.08</v>
      </c>
      <c r="CH58" s="262">
        <v>652781</v>
      </c>
      <c r="CI58" s="262">
        <v>8.51</v>
      </c>
      <c r="CJ58" s="262">
        <v>55551.68</v>
      </c>
      <c r="CK58" s="262">
        <v>634488</v>
      </c>
      <c r="CL58" s="262">
        <v>8.7637</v>
      </c>
      <c r="CM58" s="262">
        <v>55604.66</v>
      </c>
      <c r="CN58" s="262">
        <v>613023</v>
      </c>
      <c r="CO58" s="262">
        <v>9.0554000000000006</v>
      </c>
      <c r="CP58" s="262">
        <v>55511.72</v>
      </c>
      <c r="CQ58" s="262">
        <v>473331</v>
      </c>
      <c r="CR58" s="262">
        <v>9.3436000000000003</v>
      </c>
      <c r="CS58" s="262">
        <v>44226.18</v>
      </c>
    </row>
    <row r="59" spans="1:97" ht="15" customHeight="1" x14ac:dyDescent="0.3">
      <c r="A59" s="249" t="s">
        <v>2770</v>
      </c>
      <c r="B59" s="249" t="s">
        <v>2955</v>
      </c>
      <c r="C59" s="312" t="s">
        <v>2849</v>
      </c>
      <c r="D59" s="312"/>
      <c r="E59" s="313">
        <v>1999</v>
      </c>
      <c r="F59" s="312"/>
      <c r="G59" s="249" t="s">
        <v>2956</v>
      </c>
      <c r="H59" s="249" t="s">
        <v>2957</v>
      </c>
      <c r="I59" s="315">
        <f t="shared" si="1"/>
        <v>317186.51</v>
      </c>
      <c r="J59" s="316"/>
      <c r="AX59" s="320">
        <v>1667</v>
      </c>
      <c r="AY59" s="312">
        <v>7.258</v>
      </c>
      <c r="AZ59" s="312">
        <v>121.5</v>
      </c>
      <c r="BA59" s="312">
        <v>286</v>
      </c>
      <c r="BB59" s="312">
        <v>7.1680999999999999</v>
      </c>
      <c r="BC59" s="312">
        <v>20.5</v>
      </c>
      <c r="BD59" s="312">
        <v>766</v>
      </c>
      <c r="BE59" s="312">
        <v>7.2271999999999998</v>
      </c>
      <c r="BF59" s="312">
        <v>55.36</v>
      </c>
      <c r="BG59" s="320">
        <v>253852</v>
      </c>
      <c r="BH59" s="312">
        <v>7.4795999999999996</v>
      </c>
      <c r="BI59" s="316">
        <v>18987.11</v>
      </c>
      <c r="BJ59" s="320">
        <v>243824</v>
      </c>
      <c r="BK59" s="312">
        <v>7.59</v>
      </c>
      <c r="BL59" s="316">
        <v>18506.22</v>
      </c>
      <c r="BM59" s="320">
        <v>267371</v>
      </c>
      <c r="BN59" s="312">
        <v>7.9172000000000002</v>
      </c>
      <c r="BO59" s="316">
        <v>21168.34</v>
      </c>
      <c r="BP59" s="317">
        <v>295752</v>
      </c>
      <c r="BQ59" s="318">
        <v>7.8982000000000001</v>
      </c>
      <c r="BR59" s="319">
        <v>23359.08</v>
      </c>
      <c r="BS59" s="320">
        <v>292710</v>
      </c>
      <c r="BT59" s="312">
        <v>8.0010999999999992</v>
      </c>
      <c r="BU59" s="316">
        <v>23420.04</v>
      </c>
      <c r="BV59" s="317">
        <v>311934</v>
      </c>
      <c r="BW59" s="318">
        <v>7.8766999999999996</v>
      </c>
      <c r="BX59" s="319">
        <v>24570.14</v>
      </c>
      <c r="BY59" s="332">
        <v>327370</v>
      </c>
      <c r="BZ59" s="333">
        <v>7.9040999999999997</v>
      </c>
      <c r="CA59" s="334">
        <v>25875.66</v>
      </c>
      <c r="CB59" s="301">
        <v>335769</v>
      </c>
      <c r="CC59" s="302">
        <v>9.1401000000000003</v>
      </c>
      <c r="CD59" s="303">
        <v>30689.64</v>
      </c>
      <c r="CE59" s="322">
        <v>292652</v>
      </c>
      <c r="CF59" s="323">
        <v>9.3259000000000007</v>
      </c>
      <c r="CG59" s="324">
        <v>27292.46</v>
      </c>
      <c r="CH59" s="262">
        <v>287478</v>
      </c>
      <c r="CI59" s="262">
        <v>9.3774999999999995</v>
      </c>
      <c r="CJ59" s="262">
        <v>26958.28</v>
      </c>
      <c r="CK59" s="262">
        <v>279330</v>
      </c>
      <c r="CL59" s="262">
        <v>9.7112999999999996</v>
      </c>
      <c r="CM59" s="262">
        <v>27126.58</v>
      </c>
      <c r="CN59" s="262">
        <v>201537</v>
      </c>
      <c r="CO59" s="262">
        <v>10.195499999999999</v>
      </c>
      <c r="CP59" s="262">
        <v>20547.759999999998</v>
      </c>
      <c r="CQ59" s="262">
        <v>265980</v>
      </c>
      <c r="CR59" s="262">
        <v>10.7105</v>
      </c>
      <c r="CS59" s="262">
        <v>28487.84</v>
      </c>
    </row>
    <row r="60" spans="1:97" ht="15" customHeight="1" x14ac:dyDescent="0.3">
      <c r="A60" s="249" t="s">
        <v>2958</v>
      </c>
      <c r="B60" s="249" t="s">
        <v>2959</v>
      </c>
      <c r="C60" s="312" t="s">
        <v>2852</v>
      </c>
      <c r="D60" s="312"/>
      <c r="E60" s="313">
        <v>1988</v>
      </c>
      <c r="F60" s="327">
        <v>2006</v>
      </c>
      <c r="G60" s="249" t="s">
        <v>2909</v>
      </c>
      <c r="H60" s="249"/>
      <c r="I60" s="315">
        <f t="shared" si="1"/>
        <v>8557582.1400000006</v>
      </c>
      <c r="J60" s="316"/>
      <c r="Q60" s="317">
        <v>60</v>
      </c>
      <c r="R60" s="318">
        <v>7.8666999999999998</v>
      </c>
      <c r="S60" s="319">
        <v>4.72</v>
      </c>
      <c r="T60" s="317">
        <v>60</v>
      </c>
      <c r="U60" s="318">
        <v>7.9667000000000003</v>
      </c>
      <c r="V60" s="319">
        <v>4.78</v>
      </c>
      <c r="W60" s="317">
        <v>60</v>
      </c>
      <c r="X60" s="318">
        <v>7.9667000000000003</v>
      </c>
      <c r="Y60" s="319">
        <v>4.78</v>
      </c>
      <c r="AX60" s="312" t="s">
        <v>2960</v>
      </c>
      <c r="BA60" s="320">
        <v>23460</v>
      </c>
      <c r="BB60" s="312">
        <v>7.2460000000000004</v>
      </c>
      <c r="BC60" s="316">
        <v>1699.9</v>
      </c>
      <c r="BD60" s="320">
        <v>24440</v>
      </c>
      <c r="BE60" s="312">
        <v>7.1097000000000001</v>
      </c>
      <c r="BF60" s="316">
        <v>1737.61</v>
      </c>
      <c r="BG60" s="320">
        <v>13897970</v>
      </c>
      <c r="BH60" s="312">
        <v>7.2462999999999997</v>
      </c>
      <c r="BI60" s="316">
        <v>1007088.6</v>
      </c>
      <c r="BJ60" s="320">
        <v>14767420</v>
      </c>
      <c r="BK60" s="312">
        <v>7.1234999999999999</v>
      </c>
      <c r="BL60" s="316">
        <v>1051957.1599999999</v>
      </c>
      <c r="BM60" s="320">
        <v>25518470</v>
      </c>
      <c r="BN60" s="312">
        <v>7.4341999999999997</v>
      </c>
      <c r="BO60" s="316">
        <v>1897094.09</v>
      </c>
      <c r="BP60" s="317">
        <v>31420610</v>
      </c>
      <c r="BQ60" s="318">
        <v>7.4542000000000002</v>
      </c>
      <c r="BR60" s="319">
        <v>2342155.11</v>
      </c>
      <c r="BS60" s="320">
        <v>30621230</v>
      </c>
      <c r="BT60" s="312">
        <v>7.3669000000000002</v>
      </c>
      <c r="BU60" s="316">
        <v>2255835.39</v>
      </c>
      <c r="CE60" s="262"/>
    </row>
    <row r="61" spans="1:97" ht="15" customHeight="1" x14ac:dyDescent="0.3">
      <c r="A61" s="249" t="s">
        <v>2886</v>
      </c>
      <c r="B61" s="249" t="s">
        <v>2959</v>
      </c>
      <c r="C61" s="312" t="s">
        <v>2852</v>
      </c>
      <c r="D61" s="326">
        <v>39619</v>
      </c>
      <c r="E61" s="313"/>
      <c r="F61" s="327"/>
      <c r="G61" s="249" t="s">
        <v>2961</v>
      </c>
      <c r="H61" s="249" t="s">
        <v>2962</v>
      </c>
      <c r="I61" s="315">
        <f t="shared" si="1"/>
        <v>90501.68</v>
      </c>
      <c r="J61" s="316"/>
      <c r="AX61" s="312"/>
      <c r="BA61" s="320"/>
      <c r="BC61" s="316"/>
      <c r="BD61" s="320"/>
      <c r="BF61" s="316"/>
      <c r="BG61" s="320"/>
      <c r="BI61" s="316"/>
      <c r="BJ61" s="320"/>
      <c r="BL61" s="316"/>
      <c r="BM61" s="320"/>
      <c r="BO61" s="316"/>
      <c r="BP61" s="317"/>
      <c r="BQ61" s="318"/>
      <c r="BR61" s="319"/>
      <c r="BS61" s="320"/>
      <c r="BU61" s="316"/>
      <c r="BV61" s="316"/>
      <c r="BW61" s="316"/>
      <c r="BX61" s="316"/>
      <c r="BY61" s="316"/>
      <c r="BZ61" s="316"/>
      <c r="CA61" s="316"/>
      <c r="CB61" s="329">
        <v>6340</v>
      </c>
      <c r="CC61" s="330">
        <v>7.9668999999999999</v>
      </c>
      <c r="CD61" s="331">
        <v>505.1</v>
      </c>
      <c r="CE61" s="322">
        <v>249280</v>
      </c>
      <c r="CF61" s="323">
        <v>8.0757999999999992</v>
      </c>
      <c r="CG61" s="324">
        <v>20131.28</v>
      </c>
      <c r="CH61" s="262">
        <v>249750</v>
      </c>
      <c r="CI61" s="262">
        <v>7.6494999999999997</v>
      </c>
      <c r="CJ61" s="262">
        <v>19104.52</v>
      </c>
      <c r="CK61" s="262">
        <v>217210</v>
      </c>
      <c r="CL61" s="262">
        <v>7.7999000000000001</v>
      </c>
      <c r="CM61" s="262">
        <v>16942.14</v>
      </c>
      <c r="CN61" s="262">
        <v>214610</v>
      </c>
      <c r="CO61" s="262">
        <v>7.9189999999999996</v>
      </c>
      <c r="CP61" s="262">
        <v>16995.02</v>
      </c>
      <c r="CQ61" s="262">
        <v>209170</v>
      </c>
      <c r="CR61" s="262">
        <v>8.0429999999999993</v>
      </c>
      <c r="CS61" s="262">
        <v>16823.62</v>
      </c>
    </row>
    <row r="62" spans="1:97" ht="15" customHeight="1" x14ac:dyDescent="0.3">
      <c r="A62" s="249" t="s">
        <v>2882</v>
      </c>
      <c r="B62" s="249" t="s">
        <v>2959</v>
      </c>
      <c r="C62" s="312" t="s">
        <v>2768</v>
      </c>
      <c r="D62" s="326"/>
      <c r="E62" s="313"/>
      <c r="F62" s="327"/>
      <c r="G62" s="249"/>
      <c r="H62" s="249"/>
      <c r="I62" s="315">
        <f t="shared" si="1"/>
        <v>315830.32</v>
      </c>
      <c r="J62" s="316"/>
      <c r="AI62" s="317"/>
      <c r="AJ62" s="318"/>
      <c r="AK62" s="319"/>
      <c r="AL62" s="317"/>
      <c r="AM62" s="318"/>
      <c r="AN62" s="319"/>
      <c r="AO62" s="317"/>
      <c r="AP62" s="318"/>
      <c r="AQ62" s="319"/>
      <c r="AR62" s="317"/>
      <c r="AS62" s="318"/>
      <c r="AT62" s="319"/>
      <c r="AU62" s="317"/>
      <c r="AV62" s="318"/>
      <c r="AW62" s="319"/>
      <c r="AX62" s="320"/>
      <c r="AZ62" s="316"/>
      <c r="BA62" s="320"/>
      <c r="BC62" s="316"/>
      <c r="BD62" s="320"/>
      <c r="BF62" s="316"/>
      <c r="BG62" s="320"/>
      <c r="BI62" s="316"/>
      <c r="BJ62" s="320"/>
      <c r="BL62" s="316"/>
      <c r="BM62" s="320"/>
      <c r="BO62" s="316"/>
      <c r="BP62" s="317"/>
      <c r="BQ62" s="318"/>
      <c r="BR62" s="319"/>
      <c r="BS62" s="320"/>
      <c r="BU62" s="316"/>
      <c r="BV62" s="316"/>
      <c r="BW62" s="316"/>
      <c r="BX62" s="316"/>
      <c r="BY62" s="329"/>
      <c r="BZ62" s="330"/>
      <c r="CA62" s="331"/>
      <c r="CB62" s="329"/>
      <c r="CC62" s="330"/>
      <c r="CD62" s="331"/>
      <c r="CE62" s="322"/>
      <c r="CF62" s="323"/>
      <c r="CG62" s="324"/>
      <c r="CQ62" s="262">
        <v>3780180</v>
      </c>
      <c r="CR62" s="262">
        <v>8.3549000000000007</v>
      </c>
      <c r="CS62" s="262">
        <v>315830.32</v>
      </c>
    </row>
    <row r="63" spans="1:97" ht="15" customHeight="1" x14ac:dyDescent="0.3">
      <c r="A63" s="249" t="s">
        <v>2963</v>
      </c>
      <c r="B63" s="249" t="s">
        <v>2959</v>
      </c>
      <c r="C63" s="312" t="s">
        <v>2849</v>
      </c>
      <c r="D63" s="312"/>
      <c r="E63" s="313">
        <v>1989</v>
      </c>
      <c r="F63" s="327"/>
      <c r="G63" s="249" t="s">
        <v>2964</v>
      </c>
      <c r="H63" s="249"/>
      <c r="I63" s="315">
        <f t="shared" si="1"/>
        <v>3398055.8600000008</v>
      </c>
      <c r="J63" s="316"/>
      <c r="T63" s="317">
        <v>160871</v>
      </c>
      <c r="U63" s="318">
        <v>20.589300000000001</v>
      </c>
      <c r="V63" s="319">
        <v>33122.14</v>
      </c>
      <c r="W63" s="317">
        <v>160871</v>
      </c>
      <c r="X63" s="318">
        <v>20.589300000000001</v>
      </c>
      <c r="Y63" s="319">
        <v>33122.14</v>
      </c>
      <c r="Z63" s="317">
        <v>400439</v>
      </c>
      <c r="AA63" s="318">
        <v>18.690000000000001</v>
      </c>
      <c r="AB63" s="319">
        <v>74842.039999999994</v>
      </c>
      <c r="AC63" s="317">
        <v>357747</v>
      </c>
      <c r="AD63" s="318">
        <v>20.133500000000002</v>
      </c>
      <c r="AE63" s="319">
        <v>72026.880000000005</v>
      </c>
      <c r="AF63" s="317">
        <v>428696</v>
      </c>
      <c r="AG63" s="318">
        <v>13.4674</v>
      </c>
      <c r="AH63" s="319">
        <v>57734.080000000002</v>
      </c>
      <c r="AI63" s="317">
        <v>512180</v>
      </c>
      <c r="AJ63" s="318">
        <v>12.686299999999999</v>
      </c>
      <c r="AK63" s="319">
        <v>64976.46</v>
      </c>
      <c r="AL63" s="317">
        <v>537994</v>
      </c>
      <c r="AM63" s="318">
        <v>12.5138</v>
      </c>
      <c r="AN63" s="319">
        <v>67323.62</v>
      </c>
      <c r="AO63" s="317">
        <v>599071</v>
      </c>
      <c r="AP63" s="318">
        <v>12.5595</v>
      </c>
      <c r="AQ63" s="319">
        <v>75240.2</v>
      </c>
      <c r="AR63" s="317">
        <v>666413</v>
      </c>
      <c r="AS63" s="318">
        <v>13.141</v>
      </c>
      <c r="AT63" s="319">
        <v>87573.28</v>
      </c>
      <c r="AU63" s="317">
        <v>861575</v>
      </c>
      <c r="AV63" s="318">
        <v>12.7036</v>
      </c>
      <c r="AW63" s="319">
        <v>109451.12</v>
      </c>
      <c r="AX63" s="320">
        <v>1079434</v>
      </c>
      <c r="AY63" s="312">
        <v>12.14</v>
      </c>
      <c r="AZ63" s="316">
        <v>131043.3</v>
      </c>
      <c r="BA63" s="320">
        <v>1369888</v>
      </c>
      <c r="BB63" s="312">
        <v>12.525600000000001</v>
      </c>
      <c r="BC63" s="316">
        <v>171586.69</v>
      </c>
      <c r="BD63" s="320">
        <v>1667132</v>
      </c>
      <c r="BE63" s="312">
        <v>12.4938</v>
      </c>
      <c r="BF63" s="316">
        <v>208288.14</v>
      </c>
      <c r="BG63" s="320">
        <v>1978192</v>
      </c>
      <c r="BH63" s="312">
        <v>12.3942</v>
      </c>
      <c r="BI63" s="316">
        <v>245181.07</v>
      </c>
      <c r="BJ63" s="320">
        <v>2059267</v>
      </c>
      <c r="BK63" s="312">
        <v>12.4413</v>
      </c>
      <c r="BL63" s="316">
        <v>256199.94</v>
      </c>
      <c r="BM63" s="320">
        <v>2132446</v>
      </c>
      <c r="BN63" s="312">
        <v>12.9468</v>
      </c>
      <c r="BO63" s="316">
        <v>276083.76</v>
      </c>
      <c r="BP63" s="317">
        <v>2146196</v>
      </c>
      <c r="BQ63" s="318">
        <v>12.9186</v>
      </c>
      <c r="BR63" s="319">
        <v>277258.48</v>
      </c>
      <c r="BS63" s="320">
        <v>2354306</v>
      </c>
      <c r="BT63" s="312">
        <v>12.9869</v>
      </c>
      <c r="BU63" s="316">
        <v>305751.09999999998</v>
      </c>
      <c r="BV63" s="317">
        <v>2458427</v>
      </c>
      <c r="BW63" s="318">
        <v>12.798299999999999</v>
      </c>
      <c r="BX63" s="319">
        <v>314637</v>
      </c>
      <c r="BY63" s="332">
        <v>3030775</v>
      </c>
      <c r="BZ63" s="333">
        <v>13.192</v>
      </c>
      <c r="CA63" s="334">
        <v>399819.6</v>
      </c>
      <c r="CB63" s="301">
        <v>229871</v>
      </c>
      <c r="CC63" s="302">
        <v>12.292299999999999</v>
      </c>
      <c r="CD63" s="303">
        <v>28256.5</v>
      </c>
      <c r="CE63" s="322">
        <v>152470</v>
      </c>
      <c r="CF63" s="323">
        <v>12.8553</v>
      </c>
      <c r="CG63" s="324">
        <v>19600.54</v>
      </c>
      <c r="CH63" s="262">
        <v>142710</v>
      </c>
      <c r="CI63" s="262">
        <v>15.6965</v>
      </c>
      <c r="CJ63" s="262">
        <v>22400.52</v>
      </c>
      <c r="CK63" s="262">
        <v>126922</v>
      </c>
      <c r="CL63" s="262">
        <v>16.625800000000002</v>
      </c>
      <c r="CM63" s="262">
        <v>21101.86</v>
      </c>
      <c r="CN63" s="262">
        <v>141034</v>
      </c>
      <c r="CO63" s="262">
        <v>16.921900000000001</v>
      </c>
      <c r="CP63" s="262">
        <v>23865.68</v>
      </c>
      <c r="CQ63" s="262">
        <v>126859</v>
      </c>
      <c r="CR63" s="262">
        <v>17.0029</v>
      </c>
      <c r="CS63" s="262">
        <v>21569.72</v>
      </c>
    </row>
    <row r="64" spans="1:97" ht="15" customHeight="1" x14ac:dyDescent="0.3">
      <c r="A64" s="249" t="s">
        <v>2850</v>
      </c>
      <c r="B64" s="249" t="s">
        <v>2959</v>
      </c>
      <c r="C64" s="312" t="s">
        <v>2849</v>
      </c>
      <c r="D64" s="312"/>
      <c r="E64" s="313">
        <v>1989</v>
      </c>
      <c r="F64" s="312"/>
      <c r="G64" s="249" t="s">
        <v>2874</v>
      </c>
      <c r="H64" s="249"/>
      <c r="I64" s="315">
        <f t="shared" si="1"/>
        <v>1636887.86</v>
      </c>
      <c r="J64" s="316">
        <v>32017.98</v>
      </c>
      <c r="T64" s="317">
        <v>1743923</v>
      </c>
      <c r="U64" s="318">
        <v>7.5632000000000001</v>
      </c>
      <c r="V64" s="319">
        <v>131895.92000000001</v>
      </c>
      <c r="W64" s="317">
        <v>1743923</v>
      </c>
      <c r="X64" s="318">
        <v>7.5632000000000001</v>
      </c>
      <c r="Y64" s="319">
        <v>131895.92000000001</v>
      </c>
      <c r="Z64" s="317">
        <v>437390</v>
      </c>
      <c r="AA64" s="318">
        <v>7.9455999999999998</v>
      </c>
      <c r="AB64" s="319">
        <v>34753.22</v>
      </c>
      <c r="AC64" s="317">
        <v>516369</v>
      </c>
      <c r="AD64" s="318">
        <v>7.8722000000000003</v>
      </c>
      <c r="AE64" s="319">
        <v>40649.620000000003</v>
      </c>
      <c r="AF64" s="317">
        <v>487328</v>
      </c>
      <c r="AG64" s="318">
        <v>7.9131</v>
      </c>
      <c r="AH64" s="319">
        <v>38562.76</v>
      </c>
      <c r="AI64" s="317">
        <v>500376</v>
      </c>
      <c r="AJ64" s="318">
        <v>8.1676000000000002</v>
      </c>
      <c r="AK64" s="319">
        <v>40868.699999999997</v>
      </c>
      <c r="AL64" s="317">
        <v>514685</v>
      </c>
      <c r="AM64" s="318">
        <v>8.0859000000000005</v>
      </c>
      <c r="AN64" s="319">
        <v>41616.9</v>
      </c>
      <c r="AO64" s="317">
        <v>581244</v>
      </c>
      <c r="AP64" s="318">
        <v>8.0112000000000005</v>
      </c>
      <c r="AQ64" s="319">
        <v>46564.58</v>
      </c>
      <c r="AR64" s="317">
        <v>626428</v>
      </c>
      <c r="AS64" s="318">
        <v>8.4052000000000007</v>
      </c>
      <c r="AT64" s="319">
        <v>52652.5</v>
      </c>
      <c r="AU64" s="317">
        <v>646838</v>
      </c>
      <c r="AV64" s="318">
        <v>8.5570000000000004</v>
      </c>
      <c r="AW64" s="319">
        <v>55349.9</v>
      </c>
      <c r="AX64" s="320">
        <v>669735</v>
      </c>
      <c r="AY64" s="312">
        <v>8.8621999999999996</v>
      </c>
      <c r="AZ64" s="316">
        <v>59353.22</v>
      </c>
      <c r="BA64" s="320">
        <v>692215</v>
      </c>
      <c r="BB64" s="312">
        <v>8.6374999999999993</v>
      </c>
      <c r="BC64" s="316">
        <v>59790.07</v>
      </c>
      <c r="BD64" s="320">
        <v>731681</v>
      </c>
      <c r="BE64" s="312">
        <v>8.8630999999999993</v>
      </c>
      <c r="BF64" s="316">
        <v>64849.62</v>
      </c>
      <c r="BG64" s="320">
        <v>797290</v>
      </c>
      <c r="BH64" s="312">
        <v>8.7927</v>
      </c>
      <c r="BI64" s="316">
        <v>70103.320000000007</v>
      </c>
      <c r="BJ64" s="320">
        <v>432699</v>
      </c>
      <c r="BK64" s="312">
        <v>9.0349000000000004</v>
      </c>
      <c r="BL64" s="316">
        <v>39093.94</v>
      </c>
      <c r="BM64" s="320">
        <v>494892</v>
      </c>
      <c r="BN64" s="312">
        <v>9.3175000000000008</v>
      </c>
      <c r="BO64" s="316">
        <v>46111.62</v>
      </c>
      <c r="BP64" s="317">
        <v>577302</v>
      </c>
      <c r="BQ64" s="318">
        <v>9.3480000000000008</v>
      </c>
      <c r="BR64" s="319">
        <v>53966.19</v>
      </c>
      <c r="BS64" s="320">
        <v>666454</v>
      </c>
      <c r="BT64" s="312">
        <v>9.4086999999999996</v>
      </c>
      <c r="BU64" s="316">
        <v>62704.72</v>
      </c>
      <c r="BV64" s="317">
        <v>750769</v>
      </c>
      <c r="BW64" s="318">
        <v>9.2256999999999998</v>
      </c>
      <c r="BX64" s="319">
        <v>69263.78</v>
      </c>
      <c r="BY64" s="329">
        <v>704162</v>
      </c>
      <c r="BZ64" s="330">
        <v>9.3127999999999993</v>
      </c>
      <c r="CA64" s="331">
        <v>65577.240000000005</v>
      </c>
      <c r="CB64" s="301">
        <v>762684</v>
      </c>
      <c r="CC64" s="302">
        <v>9.5437999999999992</v>
      </c>
      <c r="CD64" s="303">
        <v>72789.08</v>
      </c>
      <c r="CE64" s="322">
        <v>754244</v>
      </c>
      <c r="CF64" s="323">
        <v>9.7202999999999999</v>
      </c>
      <c r="CG64" s="324">
        <v>73314.820000000007</v>
      </c>
      <c r="CH64" s="262">
        <v>729343</v>
      </c>
      <c r="CI64" s="262">
        <v>9.8995999999999995</v>
      </c>
      <c r="CJ64" s="262">
        <v>72202.080000000002</v>
      </c>
      <c r="CK64" s="262">
        <v>616762</v>
      </c>
      <c r="CL64" s="262">
        <v>10.1775</v>
      </c>
      <c r="CM64" s="262">
        <v>62770.98</v>
      </c>
      <c r="CN64" s="262">
        <v>553956</v>
      </c>
      <c r="CO64" s="262">
        <v>10.6191</v>
      </c>
      <c r="CP64" s="262">
        <v>58825.16</v>
      </c>
      <c r="CQ64" s="262">
        <v>536967</v>
      </c>
      <c r="CR64" s="262">
        <v>11.0517</v>
      </c>
      <c r="CS64" s="262">
        <v>59344.02</v>
      </c>
    </row>
    <row r="65" spans="1:99" ht="15" customHeight="1" x14ac:dyDescent="0.3">
      <c r="A65" s="249" t="s">
        <v>2892</v>
      </c>
      <c r="B65" s="249" t="s">
        <v>2959</v>
      </c>
      <c r="C65" s="312" t="s">
        <v>2849</v>
      </c>
      <c r="D65" s="312"/>
      <c r="E65" s="313">
        <v>1995</v>
      </c>
      <c r="F65" s="327"/>
      <c r="G65" s="249" t="s">
        <v>2893</v>
      </c>
      <c r="H65" s="249"/>
      <c r="I65" s="315">
        <f t="shared" si="1"/>
        <v>18289449.030000001</v>
      </c>
      <c r="J65" s="316"/>
      <c r="AL65" s="317">
        <v>658392</v>
      </c>
      <c r="AM65" s="318">
        <v>12.032299999999999</v>
      </c>
      <c r="AN65" s="319">
        <v>79219.58</v>
      </c>
      <c r="AO65" s="317">
        <v>685579</v>
      </c>
      <c r="AP65" s="318">
        <v>11.9171</v>
      </c>
      <c r="AQ65" s="319">
        <v>81700.800000000003</v>
      </c>
      <c r="AR65" s="317">
        <v>925925</v>
      </c>
      <c r="AS65" s="318">
        <v>12.550800000000001</v>
      </c>
      <c r="AT65" s="319">
        <v>116210.96</v>
      </c>
      <c r="AU65" s="317">
        <v>2890520</v>
      </c>
      <c r="AV65" s="318">
        <v>12.261799999999999</v>
      </c>
      <c r="AW65" s="319">
        <v>354428.74</v>
      </c>
      <c r="AX65" s="320">
        <v>4675433</v>
      </c>
      <c r="AY65" s="312">
        <v>11.7981</v>
      </c>
      <c r="AZ65" s="316">
        <v>551613.06000000006</v>
      </c>
      <c r="BA65" s="320">
        <v>5583896</v>
      </c>
      <c r="BB65" s="312">
        <v>10.101000000000001</v>
      </c>
      <c r="BC65" s="316">
        <v>664150.98</v>
      </c>
      <c r="BD65" s="320">
        <v>5368174</v>
      </c>
      <c r="BE65" s="312">
        <v>11.840400000000001</v>
      </c>
      <c r="BF65" s="316">
        <v>635611.65</v>
      </c>
      <c r="BG65" s="320">
        <v>5716894</v>
      </c>
      <c r="BH65" s="312">
        <v>11.8605</v>
      </c>
      <c r="BI65" s="316">
        <v>678049.77</v>
      </c>
      <c r="BJ65" s="320">
        <v>6277350</v>
      </c>
      <c r="BK65" s="312">
        <v>11.621499999999999</v>
      </c>
      <c r="BL65" s="316">
        <v>729521</v>
      </c>
      <c r="BM65" s="320">
        <v>7089315</v>
      </c>
      <c r="BN65" s="312">
        <v>11.751300000000001</v>
      </c>
      <c r="BO65" s="316">
        <v>833085.65</v>
      </c>
      <c r="BP65" s="317">
        <v>7899306</v>
      </c>
      <c r="BQ65" s="318">
        <v>11.7767</v>
      </c>
      <c r="BR65" s="319">
        <v>930276.16</v>
      </c>
      <c r="BS65" s="320">
        <v>8541174</v>
      </c>
      <c r="BT65" s="312">
        <v>11.9224</v>
      </c>
      <c r="BU65" s="316">
        <v>1018311.54</v>
      </c>
      <c r="BV65" s="317">
        <v>9749508</v>
      </c>
      <c r="BW65" s="318">
        <v>11.333600000000001</v>
      </c>
      <c r="BX65" s="319">
        <v>1104973.08</v>
      </c>
      <c r="BY65" s="329">
        <v>9961628</v>
      </c>
      <c r="BZ65" s="330">
        <v>11.5672</v>
      </c>
      <c r="CA65" s="331">
        <v>1152286.3799999999</v>
      </c>
      <c r="CB65" s="295">
        <v>10034800</v>
      </c>
      <c r="CC65" s="296">
        <v>11.5229</v>
      </c>
      <c r="CD65" s="297">
        <v>1156298.26</v>
      </c>
      <c r="CE65" s="322">
        <v>12060899</v>
      </c>
      <c r="CF65" s="323">
        <v>11.5822</v>
      </c>
      <c r="CG65" s="324">
        <v>1396921.72</v>
      </c>
      <c r="CH65" s="262">
        <v>12093909</v>
      </c>
      <c r="CI65" s="262">
        <v>14.148</v>
      </c>
      <c r="CJ65" s="262">
        <v>1711044.44</v>
      </c>
      <c r="CK65" s="262">
        <v>10936230</v>
      </c>
      <c r="CL65" s="262">
        <v>15.3698</v>
      </c>
      <c r="CM65" s="262">
        <v>1680875.22</v>
      </c>
      <c r="CN65" s="262">
        <v>11137602</v>
      </c>
      <c r="CO65" s="262">
        <v>15.606999999999999</v>
      </c>
      <c r="CP65" s="262">
        <v>1738240.36</v>
      </c>
      <c r="CQ65" s="262">
        <v>10490281</v>
      </c>
      <c r="CR65" s="262">
        <v>15.982699999999999</v>
      </c>
      <c r="CS65" s="262">
        <v>1676629.68</v>
      </c>
    </row>
    <row r="66" spans="1:99" ht="15" customHeight="1" x14ac:dyDescent="0.3">
      <c r="A66" s="249" t="s">
        <v>2901</v>
      </c>
      <c r="B66" s="249" t="s">
        <v>2959</v>
      </c>
      <c r="C66" s="312" t="s">
        <v>2849</v>
      </c>
      <c r="D66" s="312"/>
      <c r="E66" s="313">
        <v>1995</v>
      </c>
      <c r="F66" s="327">
        <v>2006</v>
      </c>
      <c r="G66" s="249" t="s">
        <v>2864</v>
      </c>
      <c r="H66" s="249"/>
      <c r="I66" s="315">
        <f t="shared" ref="I66:I97" si="2">M66+P66+S66+V66+Y66+AB66+AE66+AH66+AK66+AN66+AQ66+AT66+AW66+AZ66+BC66+BF66+BI66+BL66+BO66+BR66+BU66+BX66+CA66+CD66+J66+CG66+CJ66+CM66+CP66+CS66</f>
        <v>578.28</v>
      </c>
      <c r="J66" s="316"/>
      <c r="AL66" s="317">
        <v>0</v>
      </c>
      <c r="AM66" s="318">
        <v>11.7704</v>
      </c>
      <c r="AN66" s="319">
        <v>0</v>
      </c>
      <c r="AO66" s="317">
        <v>0</v>
      </c>
      <c r="AP66" s="318">
        <v>12.373200000000001</v>
      </c>
      <c r="AQ66" s="319">
        <v>0</v>
      </c>
      <c r="AR66" s="317">
        <v>0</v>
      </c>
      <c r="AS66" s="318">
        <v>11.766500000000001</v>
      </c>
      <c r="AT66" s="319">
        <v>0</v>
      </c>
      <c r="AU66" s="317">
        <v>0</v>
      </c>
      <c r="AV66" s="318">
        <v>11.7684</v>
      </c>
      <c r="AW66" s="319">
        <v>0</v>
      </c>
      <c r="AX66" s="312">
        <v>0</v>
      </c>
      <c r="AY66" s="312">
        <v>0</v>
      </c>
      <c r="AZ66" s="312">
        <v>0</v>
      </c>
      <c r="BA66" s="320"/>
      <c r="BC66" s="316"/>
      <c r="BD66" s="320"/>
      <c r="BF66" s="316"/>
      <c r="BG66" s="312">
        <v>0</v>
      </c>
      <c r="BH66" s="312">
        <v>0</v>
      </c>
      <c r="BI66" s="312">
        <v>0</v>
      </c>
      <c r="BJ66" s="320"/>
      <c r="BL66" s="316"/>
      <c r="BM66" s="320"/>
      <c r="BO66" s="316"/>
      <c r="BP66" s="317">
        <v>0</v>
      </c>
      <c r="BQ66" s="318">
        <v>0</v>
      </c>
      <c r="BR66" s="319">
        <v>0</v>
      </c>
      <c r="BS66" s="312">
        <v>165</v>
      </c>
      <c r="BT66" s="312">
        <v>12.3758</v>
      </c>
      <c r="BU66" s="312">
        <v>20.420000000000002</v>
      </c>
      <c r="BY66" s="177"/>
      <c r="BZ66" s="177"/>
      <c r="CA66" s="177"/>
      <c r="CN66" s="262">
        <v>1327</v>
      </c>
      <c r="CO66" s="262">
        <v>20.188400000000001</v>
      </c>
      <c r="CP66" s="262">
        <v>267.89999999999998</v>
      </c>
      <c r="CQ66" s="262">
        <v>1418</v>
      </c>
      <c r="CR66" s="262">
        <v>20.448499999999999</v>
      </c>
      <c r="CS66" s="262">
        <v>289.95999999999998</v>
      </c>
    </row>
    <row r="67" spans="1:99" ht="15" customHeight="1" x14ac:dyDescent="0.3">
      <c r="A67" s="249" t="s">
        <v>2894</v>
      </c>
      <c r="B67" s="249" t="s">
        <v>2959</v>
      </c>
      <c r="C67" s="312" t="s">
        <v>2849</v>
      </c>
      <c r="D67" s="312"/>
      <c r="E67" s="313"/>
      <c r="F67" s="327"/>
      <c r="G67" s="249"/>
      <c r="H67" s="249"/>
      <c r="I67" s="315">
        <f t="shared" si="2"/>
        <v>19832106.449999999</v>
      </c>
      <c r="J67" s="316">
        <f>SUM(J1:J66)</f>
        <v>19635092.289999999</v>
      </c>
      <c r="AX67" s="320"/>
      <c r="AZ67" s="316"/>
      <c r="BA67" s="320"/>
      <c r="BC67" s="316"/>
      <c r="BD67" s="320"/>
      <c r="BF67" s="316"/>
      <c r="BG67" s="320"/>
      <c r="BI67" s="316"/>
      <c r="BJ67" s="320"/>
      <c r="BL67" s="316"/>
      <c r="BM67" s="320"/>
      <c r="BO67" s="316"/>
      <c r="BP67" s="317"/>
      <c r="BQ67" s="318"/>
      <c r="BR67" s="319"/>
      <c r="BS67" s="320"/>
      <c r="BU67" s="316"/>
      <c r="BV67" s="316"/>
      <c r="BW67" s="316"/>
      <c r="BX67" s="316"/>
      <c r="BY67" s="341"/>
      <c r="BZ67" s="341"/>
      <c r="CA67" s="341"/>
      <c r="CB67" s="316"/>
      <c r="CC67" s="316"/>
      <c r="CD67" s="316"/>
      <c r="CE67" s="322"/>
      <c r="CF67" s="323"/>
      <c r="CG67" s="324"/>
      <c r="CQ67" s="262">
        <v>1058580</v>
      </c>
      <c r="CR67" s="262">
        <v>18.6112</v>
      </c>
      <c r="CS67" s="262">
        <v>197014.16</v>
      </c>
    </row>
    <row r="68" spans="1:99" ht="15" customHeight="1" x14ac:dyDescent="0.3">
      <c r="A68" s="249" t="s">
        <v>2768</v>
      </c>
      <c r="B68" s="249" t="s">
        <v>2965</v>
      </c>
      <c r="C68" s="312" t="s">
        <v>2852</v>
      </c>
      <c r="D68" s="312"/>
      <c r="E68" s="313">
        <v>2000</v>
      </c>
      <c r="F68" s="327"/>
      <c r="G68" s="249" t="s">
        <v>2854</v>
      </c>
      <c r="H68" s="249" t="s">
        <v>2966</v>
      </c>
      <c r="I68" s="315">
        <f t="shared" si="2"/>
        <v>2304973.8599999994</v>
      </c>
      <c r="J68" s="328"/>
      <c r="AX68" s="320"/>
      <c r="AZ68" s="316"/>
      <c r="BA68" s="320">
        <v>320930</v>
      </c>
      <c r="BB68" s="312">
        <v>9.4885999999999999</v>
      </c>
      <c r="BC68" s="316">
        <v>30451.759999999998</v>
      </c>
      <c r="BD68" s="320">
        <v>503890</v>
      </c>
      <c r="BE68" s="312">
        <v>9.6628000000000007</v>
      </c>
      <c r="BF68" s="316">
        <v>48689.919999999998</v>
      </c>
      <c r="BG68" s="320">
        <v>863530</v>
      </c>
      <c r="BH68" s="312">
        <v>9.8626000000000005</v>
      </c>
      <c r="BI68" s="316">
        <v>85166.73</v>
      </c>
      <c r="BJ68" s="320">
        <v>1052840</v>
      </c>
      <c r="BK68" s="312">
        <v>9.9391999999999996</v>
      </c>
      <c r="BL68" s="316">
        <v>104644.39</v>
      </c>
      <c r="BM68" s="320">
        <v>1024460</v>
      </c>
      <c r="BN68" s="312">
        <v>11.8947</v>
      </c>
      <c r="BO68" s="316">
        <v>121856.62</v>
      </c>
      <c r="BP68" s="317">
        <v>1146330</v>
      </c>
      <c r="BQ68" s="318">
        <v>11.9519</v>
      </c>
      <c r="BR68" s="319">
        <v>137008.37</v>
      </c>
      <c r="BS68" s="320">
        <v>1424210</v>
      </c>
      <c r="BT68" s="312">
        <v>11.7142</v>
      </c>
      <c r="BU68" s="316">
        <v>166834.15</v>
      </c>
      <c r="BV68" s="317">
        <v>1806215</v>
      </c>
      <c r="BW68" s="318">
        <v>11.6098</v>
      </c>
      <c r="BX68" s="319">
        <v>209698.5</v>
      </c>
      <c r="BY68" s="329">
        <v>1766010</v>
      </c>
      <c r="BZ68" s="330">
        <v>11.2714</v>
      </c>
      <c r="CA68" s="331">
        <v>199054.06</v>
      </c>
      <c r="CB68" s="329">
        <v>1883990</v>
      </c>
      <c r="CC68" s="330">
        <v>10.8629</v>
      </c>
      <c r="CD68" s="331">
        <v>204656.38</v>
      </c>
      <c r="CE68" s="322">
        <v>1809150</v>
      </c>
      <c r="CF68" s="323">
        <v>11.9435</v>
      </c>
      <c r="CG68" s="324">
        <v>216075.38</v>
      </c>
      <c r="CH68" s="262">
        <v>1751790</v>
      </c>
      <c r="CI68" s="262">
        <v>11.9887</v>
      </c>
      <c r="CJ68" s="262">
        <v>210016.56</v>
      </c>
      <c r="CK68" s="262">
        <v>1668740</v>
      </c>
      <c r="CL68" s="262">
        <v>12.343999999999999</v>
      </c>
      <c r="CM68" s="262">
        <v>205989.36</v>
      </c>
      <c r="CN68" s="262">
        <v>1529050</v>
      </c>
      <c r="CO68" s="262">
        <v>12.513500000000001</v>
      </c>
      <c r="CP68" s="262">
        <v>191337.34</v>
      </c>
      <c r="CQ68" s="262">
        <v>1370760</v>
      </c>
      <c r="CR68" s="262">
        <v>12.6568</v>
      </c>
      <c r="CS68" s="262">
        <v>173494.34</v>
      </c>
    </row>
    <row r="69" spans="1:99" s="325" customFormat="1" ht="15" customHeight="1" x14ac:dyDescent="0.3">
      <c r="A69" s="249" t="s">
        <v>2860</v>
      </c>
      <c r="B69" s="249" t="s">
        <v>2967</v>
      </c>
      <c r="C69" s="312" t="s">
        <v>2852</v>
      </c>
      <c r="D69" s="312"/>
      <c r="E69" s="313">
        <v>1993</v>
      </c>
      <c r="F69" s="327"/>
      <c r="G69" s="249" t="s">
        <v>1903</v>
      </c>
      <c r="H69" s="249"/>
      <c r="I69" s="315">
        <f t="shared" si="2"/>
        <v>8612982.7799999993</v>
      </c>
      <c r="J69" s="316"/>
      <c r="K69" s="249"/>
      <c r="L69" s="249"/>
      <c r="M69" s="249"/>
      <c r="N69" s="249"/>
      <c r="O69" s="249"/>
      <c r="P69" s="249"/>
      <c r="Q69" s="249"/>
      <c r="R69" s="249"/>
      <c r="S69" s="249"/>
      <c r="T69" s="249"/>
      <c r="U69" s="249"/>
      <c r="V69" s="249"/>
      <c r="W69" s="249"/>
      <c r="X69" s="249"/>
      <c r="Y69" s="249"/>
      <c r="Z69" s="249"/>
      <c r="AA69" s="249"/>
      <c r="AB69" s="249"/>
      <c r="AC69" s="249"/>
      <c r="AD69" s="249"/>
      <c r="AE69" s="249"/>
      <c r="AF69" s="317">
        <v>60650</v>
      </c>
      <c r="AG69" s="318">
        <v>8.3415999999999997</v>
      </c>
      <c r="AH69" s="319">
        <v>5059.18</v>
      </c>
      <c r="AI69" s="317">
        <v>145610</v>
      </c>
      <c r="AJ69" s="318">
        <v>8.1067</v>
      </c>
      <c r="AK69" s="319">
        <v>11804.17</v>
      </c>
      <c r="AL69" s="317">
        <v>217300</v>
      </c>
      <c r="AM69" s="318">
        <v>8.1399000000000008</v>
      </c>
      <c r="AN69" s="319">
        <v>17688</v>
      </c>
      <c r="AO69" s="317">
        <v>290290</v>
      </c>
      <c r="AP69" s="318">
        <v>8.1132000000000009</v>
      </c>
      <c r="AQ69" s="319">
        <v>23551.81</v>
      </c>
      <c r="AR69" s="317">
        <v>400900</v>
      </c>
      <c r="AS69" s="318">
        <v>8.1117000000000008</v>
      </c>
      <c r="AT69" s="319">
        <v>32519.81</v>
      </c>
      <c r="AU69" s="317">
        <v>495830</v>
      </c>
      <c r="AV69" s="318">
        <v>8.1098999999999997</v>
      </c>
      <c r="AW69" s="319">
        <v>40211.32</v>
      </c>
      <c r="AX69" s="320">
        <v>659170</v>
      </c>
      <c r="AY69" s="312">
        <v>7.9629000000000003</v>
      </c>
      <c r="AZ69" s="316">
        <v>52489.05</v>
      </c>
      <c r="BA69" s="320">
        <v>806720</v>
      </c>
      <c r="BB69" s="312">
        <v>8.0599000000000007</v>
      </c>
      <c r="BC69" s="316">
        <v>65020.83</v>
      </c>
      <c r="BD69" s="320">
        <v>5112940</v>
      </c>
      <c r="BE69" s="312">
        <v>8.0327000000000002</v>
      </c>
      <c r="BF69" s="316">
        <v>410707.13</v>
      </c>
      <c r="BG69" s="320">
        <v>412580</v>
      </c>
      <c r="BH69" s="312">
        <v>7.7979000000000003</v>
      </c>
      <c r="BI69" s="316">
        <v>32172.58</v>
      </c>
      <c r="BJ69" s="320">
        <v>660730</v>
      </c>
      <c r="BK69" s="312">
        <v>7.9592000000000001</v>
      </c>
      <c r="BL69" s="316">
        <v>52588.82</v>
      </c>
      <c r="BM69" s="320">
        <v>832340</v>
      </c>
      <c r="BN69" s="312">
        <v>8.1260999999999992</v>
      </c>
      <c r="BO69" s="316">
        <v>67636.78</v>
      </c>
      <c r="BP69" s="317">
        <v>1078740</v>
      </c>
      <c r="BQ69" s="318">
        <v>8.0447000000000006</v>
      </c>
      <c r="BR69" s="319">
        <v>86781.4</v>
      </c>
      <c r="BS69" s="320">
        <v>1354810</v>
      </c>
      <c r="BT69" s="312">
        <v>7.9898999999999996</v>
      </c>
      <c r="BU69" s="316">
        <v>108247.96</v>
      </c>
      <c r="BV69" s="317">
        <v>11487870</v>
      </c>
      <c r="BW69" s="318">
        <v>7.9221000000000004</v>
      </c>
      <c r="BX69" s="319">
        <v>910080.54</v>
      </c>
      <c r="BY69" s="329">
        <v>11947670</v>
      </c>
      <c r="BZ69" s="330">
        <v>7.9724000000000004</v>
      </c>
      <c r="CA69" s="331">
        <v>952516.06</v>
      </c>
      <c r="CB69" s="329">
        <v>11947670</v>
      </c>
      <c r="CC69" s="330">
        <v>8.1915999999999993</v>
      </c>
      <c r="CD69" s="331">
        <v>978705.34</v>
      </c>
      <c r="CE69" s="322">
        <v>10641110</v>
      </c>
      <c r="CF69" s="323">
        <v>8.3993000000000002</v>
      </c>
      <c r="CG69" s="324">
        <v>893778.76</v>
      </c>
      <c r="CH69" s="262">
        <v>10418930</v>
      </c>
      <c r="CI69" s="262">
        <v>8.8324999999999996</v>
      </c>
      <c r="CJ69" s="262">
        <v>920252</v>
      </c>
      <c r="CK69" s="262">
        <v>10621430</v>
      </c>
      <c r="CL69" s="262">
        <v>9.1615000000000002</v>
      </c>
      <c r="CM69" s="262">
        <v>973082.32</v>
      </c>
      <c r="CN69" s="262">
        <v>10291580</v>
      </c>
      <c r="CO69" s="262">
        <v>9.4763999999999999</v>
      </c>
      <c r="CP69" s="262">
        <v>975271.3</v>
      </c>
      <c r="CQ69" s="262">
        <v>10316311</v>
      </c>
      <c r="CR69" s="262">
        <v>9.7207000000000008</v>
      </c>
      <c r="CS69" s="262">
        <v>1002817.62</v>
      </c>
      <c r="CT69" s="312"/>
      <c r="CU69" s="312"/>
    </row>
    <row r="70" spans="1:99" ht="15" customHeight="1" x14ac:dyDescent="0.3">
      <c r="A70" s="249" t="s">
        <v>2900</v>
      </c>
      <c r="B70" s="249" t="s">
        <v>2968</v>
      </c>
      <c r="C70" s="312" t="s">
        <v>2849</v>
      </c>
      <c r="D70" s="326">
        <v>37733</v>
      </c>
      <c r="E70" s="313">
        <v>2006</v>
      </c>
      <c r="F70" s="327"/>
      <c r="G70" s="249" t="s">
        <v>1903</v>
      </c>
      <c r="H70" s="249"/>
      <c r="I70" s="315">
        <f t="shared" si="2"/>
        <v>589009.54</v>
      </c>
      <c r="J70" s="316"/>
      <c r="AX70" s="320"/>
      <c r="AZ70" s="316"/>
      <c r="BA70" s="320"/>
      <c r="BC70" s="316"/>
      <c r="BD70" s="320"/>
      <c r="BF70" s="316"/>
      <c r="BG70" s="320"/>
      <c r="BI70" s="316"/>
      <c r="BJ70" s="320"/>
      <c r="BL70" s="316"/>
      <c r="BM70" s="320"/>
      <c r="BO70" s="316"/>
      <c r="BP70" s="317"/>
      <c r="BQ70" s="318"/>
      <c r="BR70" s="319"/>
      <c r="BS70" s="320">
        <v>221275</v>
      </c>
      <c r="BT70" s="312">
        <v>8.5113000000000003</v>
      </c>
      <c r="BU70" s="316">
        <v>18833.400000000001</v>
      </c>
      <c r="BV70" s="317">
        <v>533948</v>
      </c>
      <c r="BW70" s="318">
        <v>8.4602000000000004</v>
      </c>
      <c r="BX70" s="319">
        <v>45173.08</v>
      </c>
      <c r="BY70" s="329">
        <v>753616</v>
      </c>
      <c r="BZ70" s="330">
        <v>8.0922999999999998</v>
      </c>
      <c r="CA70" s="331">
        <v>60984.800000000003</v>
      </c>
      <c r="CB70" s="301">
        <v>765544</v>
      </c>
      <c r="CC70" s="302">
        <v>8.4847999999999999</v>
      </c>
      <c r="CD70" s="303">
        <v>64954.879999999997</v>
      </c>
      <c r="CE70" s="322">
        <v>746350</v>
      </c>
      <c r="CF70" s="323">
        <v>9.2062000000000008</v>
      </c>
      <c r="CG70" s="324">
        <v>68710.52</v>
      </c>
      <c r="CH70" s="262">
        <v>997105</v>
      </c>
      <c r="CI70" s="262">
        <v>9.2157999999999998</v>
      </c>
      <c r="CJ70" s="262">
        <v>91891.24</v>
      </c>
      <c r="CK70" s="262">
        <v>986430</v>
      </c>
      <c r="CL70" s="262">
        <v>9.3149999999999995</v>
      </c>
      <c r="CM70" s="262">
        <v>91885.98</v>
      </c>
      <c r="CN70" s="262">
        <v>786519</v>
      </c>
      <c r="CO70" s="262">
        <v>9.5602</v>
      </c>
      <c r="CP70" s="262">
        <v>75192.820000000007</v>
      </c>
      <c r="CQ70" s="262">
        <v>738874</v>
      </c>
      <c r="CR70" s="262">
        <v>9.6609999999999996</v>
      </c>
      <c r="CS70" s="262">
        <v>71382.820000000007</v>
      </c>
    </row>
    <row r="71" spans="1:99" ht="15" customHeight="1" x14ac:dyDescent="0.3">
      <c r="A71" s="249" t="s">
        <v>2913</v>
      </c>
      <c r="B71" s="249" t="s">
        <v>2969</v>
      </c>
      <c r="C71" s="312" t="s">
        <v>2912</v>
      </c>
      <c r="D71" s="326">
        <v>37109</v>
      </c>
      <c r="E71" s="313" t="s">
        <v>2468</v>
      </c>
      <c r="F71" s="327"/>
      <c r="G71" s="249" t="s">
        <v>2970</v>
      </c>
      <c r="H71" s="249" t="s">
        <v>2971</v>
      </c>
      <c r="I71" s="315">
        <f t="shared" si="2"/>
        <v>0</v>
      </c>
      <c r="J71" s="316"/>
      <c r="AX71" s="320"/>
      <c r="AZ71" s="316"/>
      <c r="BA71" s="320"/>
      <c r="BC71" s="316"/>
      <c r="BD71" s="320"/>
      <c r="BF71" s="316"/>
      <c r="BG71" s="320"/>
      <c r="BI71" s="316"/>
      <c r="BJ71" s="320"/>
      <c r="BL71" s="316"/>
      <c r="BM71" s="320"/>
      <c r="BO71" s="316"/>
      <c r="BP71" s="317"/>
      <c r="BQ71" s="318"/>
      <c r="BR71" s="319"/>
      <c r="BS71" s="312">
        <v>0</v>
      </c>
      <c r="BT71" s="312">
        <v>7.3407</v>
      </c>
      <c r="BU71" s="312">
        <v>0</v>
      </c>
      <c r="CE71" s="262"/>
    </row>
    <row r="72" spans="1:99" ht="15" customHeight="1" x14ac:dyDescent="0.3">
      <c r="A72" s="249" t="s">
        <v>2877</v>
      </c>
      <c r="B72" s="249" t="s">
        <v>2972</v>
      </c>
      <c r="C72" s="312" t="s">
        <v>2849</v>
      </c>
      <c r="D72" s="326">
        <v>36376</v>
      </c>
      <c r="E72" s="313">
        <v>1999</v>
      </c>
      <c r="F72" s="327"/>
      <c r="G72" s="249" t="s">
        <v>2864</v>
      </c>
      <c r="H72" s="249"/>
      <c r="I72" s="315">
        <f t="shared" si="2"/>
        <v>2319361.4899999998</v>
      </c>
      <c r="J72" s="316"/>
      <c r="AX72" s="320">
        <v>18321</v>
      </c>
      <c r="AY72" s="312">
        <v>9.9558</v>
      </c>
      <c r="AZ72" s="316">
        <v>1824.62</v>
      </c>
      <c r="BA72" s="320">
        <v>23053</v>
      </c>
      <c r="BB72" s="312">
        <v>9.7937999999999992</v>
      </c>
      <c r="BC72" s="316">
        <v>2355.5100000000002</v>
      </c>
      <c r="BD72" s="320">
        <v>414496</v>
      </c>
      <c r="BE72" s="312">
        <v>9.7964000000000002</v>
      </c>
      <c r="BF72" s="316">
        <v>40605.550000000003</v>
      </c>
      <c r="BG72" s="320">
        <v>757493</v>
      </c>
      <c r="BH72" s="312">
        <v>9.6340000000000003</v>
      </c>
      <c r="BI72" s="316">
        <v>72976.850000000006</v>
      </c>
      <c r="BJ72" s="320">
        <v>891934</v>
      </c>
      <c r="BK72" s="312">
        <v>9.4010999999999996</v>
      </c>
      <c r="BL72" s="316">
        <v>83851.34</v>
      </c>
      <c r="BM72" s="320">
        <v>958154</v>
      </c>
      <c r="BN72" s="312">
        <v>10.0787</v>
      </c>
      <c r="BO72" s="316">
        <v>96569.02</v>
      </c>
      <c r="BP72" s="317">
        <v>1148656</v>
      </c>
      <c r="BQ72" s="318">
        <v>9.9390000000000001</v>
      </c>
      <c r="BR72" s="319">
        <v>114164.82</v>
      </c>
      <c r="BS72" s="320">
        <v>1429030</v>
      </c>
      <c r="BT72" s="312">
        <v>10.268800000000001</v>
      </c>
      <c r="BU72" s="316">
        <v>146744.42000000001</v>
      </c>
      <c r="BV72" s="317">
        <v>1477834</v>
      </c>
      <c r="BW72" s="318">
        <v>10.1965</v>
      </c>
      <c r="BX72" s="319">
        <v>150687.22</v>
      </c>
      <c r="BY72" s="329">
        <v>1785590</v>
      </c>
      <c r="BZ72" s="330">
        <v>10.1233</v>
      </c>
      <c r="CA72" s="331">
        <v>180760.48</v>
      </c>
      <c r="CB72" s="295">
        <v>1127703</v>
      </c>
      <c r="CC72" s="296">
        <v>11.0853</v>
      </c>
      <c r="CD72" s="297">
        <v>125009.42</v>
      </c>
      <c r="CE72" s="322">
        <v>203321</v>
      </c>
      <c r="CF72" s="323">
        <v>11.226100000000001</v>
      </c>
      <c r="CG72" s="324">
        <v>22825.08</v>
      </c>
      <c r="CH72" s="262">
        <v>178546</v>
      </c>
      <c r="CI72" s="262">
        <v>14.071199999999999</v>
      </c>
      <c r="CJ72" s="262">
        <v>25123.52</v>
      </c>
      <c r="CK72" s="262">
        <v>1971027</v>
      </c>
      <c r="CL72" s="262">
        <v>14.7906</v>
      </c>
      <c r="CM72" s="262">
        <v>291527.59999999998</v>
      </c>
      <c r="CN72" s="262">
        <v>3249547</v>
      </c>
      <c r="CO72" s="262">
        <v>14.855600000000001</v>
      </c>
      <c r="CP72" s="262">
        <v>482738.82</v>
      </c>
      <c r="CQ72" s="262">
        <v>3192261</v>
      </c>
      <c r="CR72" s="262">
        <v>15.086399999999999</v>
      </c>
      <c r="CS72" s="262">
        <v>481597.22</v>
      </c>
    </row>
    <row r="73" spans="1:99" ht="15" customHeight="1" x14ac:dyDescent="0.3">
      <c r="A73" s="249" t="s">
        <v>2910</v>
      </c>
      <c r="B73" s="249" t="s">
        <v>2973</v>
      </c>
      <c r="C73" s="312" t="s">
        <v>2852</v>
      </c>
      <c r="D73" s="312"/>
      <c r="E73" s="313">
        <v>1996</v>
      </c>
      <c r="F73" s="327">
        <v>1999</v>
      </c>
      <c r="G73" s="249"/>
      <c r="H73" s="249" t="s">
        <v>2974</v>
      </c>
      <c r="I73" s="315">
        <f t="shared" si="2"/>
        <v>80493.16</v>
      </c>
      <c r="J73" s="316"/>
      <c r="AO73" s="317">
        <v>127220</v>
      </c>
      <c r="AP73" s="318">
        <v>6.8048999999999999</v>
      </c>
      <c r="AQ73" s="319">
        <v>8657.17</v>
      </c>
      <c r="AR73" s="317">
        <v>195540</v>
      </c>
      <c r="AS73" s="318">
        <v>6.7702999999999998</v>
      </c>
      <c r="AT73" s="319">
        <v>13238.7</v>
      </c>
      <c r="AU73" s="317">
        <v>378060</v>
      </c>
      <c r="AV73" s="318">
        <v>6.8071000000000002</v>
      </c>
      <c r="AW73" s="319">
        <v>25734.74</v>
      </c>
      <c r="AX73" s="320">
        <v>488600</v>
      </c>
      <c r="AY73" s="312">
        <v>6.8676000000000004</v>
      </c>
      <c r="AZ73" s="316">
        <v>32862.550000000003</v>
      </c>
      <c r="BA73" s="320"/>
      <c r="BC73" s="316"/>
      <c r="BD73" s="320"/>
      <c r="BF73" s="316"/>
      <c r="BG73" s="320"/>
      <c r="BI73" s="316"/>
      <c r="BJ73" s="320"/>
      <c r="BL73" s="316"/>
      <c r="BM73" s="320"/>
      <c r="BO73" s="316"/>
      <c r="BP73" s="317"/>
      <c r="BQ73" s="318"/>
      <c r="BR73" s="319"/>
      <c r="BS73" s="320"/>
      <c r="BU73" s="316"/>
      <c r="BV73" s="316"/>
      <c r="BW73" s="316"/>
      <c r="BX73" s="316"/>
      <c r="BY73" s="316"/>
      <c r="BZ73" s="316"/>
      <c r="CA73" s="316"/>
      <c r="CB73" s="316"/>
      <c r="CC73" s="316"/>
      <c r="CD73" s="316"/>
      <c r="CE73" s="262"/>
    </row>
    <row r="74" spans="1:99" ht="15" customHeight="1" x14ac:dyDescent="0.3">
      <c r="A74" s="249" t="s">
        <v>2975</v>
      </c>
      <c r="B74" s="249" t="s">
        <v>2976</v>
      </c>
      <c r="C74" s="312" t="s">
        <v>2849</v>
      </c>
      <c r="D74" s="326">
        <v>38442</v>
      </c>
      <c r="E74" s="313">
        <v>2005</v>
      </c>
      <c r="F74" s="327"/>
      <c r="G74" s="249" t="s">
        <v>2917</v>
      </c>
      <c r="H74" s="249"/>
      <c r="I74" s="315">
        <f t="shared" si="2"/>
        <v>2496199.9800000004</v>
      </c>
      <c r="J74" s="316"/>
      <c r="AX74" s="320"/>
      <c r="AZ74" s="316"/>
      <c r="BA74" s="320"/>
      <c r="BC74" s="316"/>
      <c r="BD74" s="320"/>
      <c r="BF74" s="316"/>
      <c r="BG74" s="320"/>
      <c r="BI74" s="316"/>
      <c r="BJ74" s="320"/>
      <c r="BL74" s="316"/>
      <c r="BM74" s="320"/>
      <c r="BP74" s="317">
        <v>38475</v>
      </c>
      <c r="BQ74" s="318">
        <v>6.3446999999999996</v>
      </c>
      <c r="BR74" s="319">
        <v>2441.12</v>
      </c>
      <c r="BS74" s="320">
        <v>331748</v>
      </c>
      <c r="BT74" s="312">
        <v>6.2847</v>
      </c>
      <c r="BU74" s="316">
        <v>20849.38</v>
      </c>
      <c r="BV74" s="317">
        <v>4252153</v>
      </c>
      <c r="BW74" s="318">
        <v>6.1326000000000001</v>
      </c>
      <c r="BX74" s="319">
        <v>260767.54</v>
      </c>
      <c r="BY74" s="329">
        <v>5026513</v>
      </c>
      <c r="BZ74" s="330">
        <v>6.1218000000000004</v>
      </c>
      <c r="CA74" s="331">
        <v>307713.08</v>
      </c>
      <c r="CB74" s="295">
        <v>5226169</v>
      </c>
      <c r="CC74" s="296">
        <v>6.2577999999999996</v>
      </c>
      <c r="CD74" s="297">
        <v>327043.20000000001</v>
      </c>
      <c r="CE74" s="322">
        <v>5226169</v>
      </c>
      <c r="CF74" s="323">
        <v>6.2215999999999996</v>
      </c>
      <c r="CG74" s="324">
        <v>325151.35999999999</v>
      </c>
      <c r="CH74" s="262">
        <v>5160992</v>
      </c>
      <c r="CI74" s="262">
        <v>6.2319000000000004</v>
      </c>
      <c r="CJ74" s="262">
        <v>321627.88</v>
      </c>
      <c r="CK74" s="262">
        <v>4952535</v>
      </c>
      <c r="CL74" s="262">
        <v>6.2972000000000001</v>
      </c>
      <c r="CM74" s="262">
        <v>311871.06</v>
      </c>
      <c r="CN74" s="262">
        <v>4828258</v>
      </c>
      <c r="CO74" s="262">
        <v>6.3650000000000002</v>
      </c>
      <c r="CP74" s="262">
        <v>307318.64</v>
      </c>
      <c r="CQ74" s="262">
        <v>4729183</v>
      </c>
      <c r="CR74" s="262">
        <v>6.585</v>
      </c>
      <c r="CS74" s="262">
        <v>311416.71999999997</v>
      </c>
    </row>
    <row r="75" spans="1:99" ht="15" customHeight="1" x14ac:dyDescent="0.3">
      <c r="A75" s="249" t="s">
        <v>2816</v>
      </c>
      <c r="B75" s="249" t="s">
        <v>2977</v>
      </c>
      <c r="C75" s="312" t="s">
        <v>2849</v>
      </c>
      <c r="D75" s="326">
        <v>38324</v>
      </c>
      <c r="E75" s="313">
        <v>2004</v>
      </c>
      <c r="F75" s="327"/>
      <c r="G75" s="249" t="s">
        <v>2978</v>
      </c>
      <c r="H75" s="249" t="s">
        <v>2979</v>
      </c>
      <c r="I75" s="315">
        <f t="shared" si="2"/>
        <v>268477.23</v>
      </c>
      <c r="J75" s="316"/>
      <c r="AX75" s="320"/>
      <c r="AZ75" s="316"/>
      <c r="BA75" s="320"/>
      <c r="BC75" s="316"/>
      <c r="BD75" s="320"/>
      <c r="BF75" s="316"/>
      <c r="BG75" s="320"/>
      <c r="BI75" s="316"/>
      <c r="BJ75" s="320"/>
      <c r="BL75" s="316"/>
      <c r="BM75" s="320">
        <v>97536</v>
      </c>
      <c r="BN75" s="312">
        <v>7.4737</v>
      </c>
      <c r="BO75" s="316">
        <v>7289.5</v>
      </c>
      <c r="BP75" s="317">
        <v>211165</v>
      </c>
      <c r="BQ75" s="318">
        <v>7.3193000000000001</v>
      </c>
      <c r="BR75" s="319">
        <v>15455.73</v>
      </c>
      <c r="BS75" s="320">
        <v>283768</v>
      </c>
      <c r="BT75" s="312">
        <v>7.3114999999999997</v>
      </c>
      <c r="BU75" s="316">
        <v>20747.8</v>
      </c>
      <c r="BV75" s="317">
        <v>348020</v>
      </c>
      <c r="BW75" s="318">
        <v>7.0842999999999998</v>
      </c>
      <c r="BX75" s="319">
        <v>24654.68</v>
      </c>
      <c r="BY75" s="329">
        <v>434271</v>
      </c>
      <c r="BZ75" s="330">
        <v>7.0628000000000002</v>
      </c>
      <c r="CA75" s="331">
        <v>30671.72</v>
      </c>
      <c r="CB75" s="295">
        <v>417643</v>
      </c>
      <c r="CC75" s="296">
        <v>7.1266999999999996</v>
      </c>
      <c r="CD75" s="297">
        <v>29764.240000000002</v>
      </c>
      <c r="CE75" s="322">
        <v>400456</v>
      </c>
      <c r="CF75" s="323">
        <v>7.1634000000000002</v>
      </c>
      <c r="CG75" s="324">
        <v>28686.42</v>
      </c>
      <c r="CH75" s="262">
        <v>430260</v>
      </c>
      <c r="CI75" s="262">
        <v>7.2333999999999996</v>
      </c>
      <c r="CJ75" s="262">
        <v>31122.46</v>
      </c>
      <c r="CK75" s="262">
        <v>370251</v>
      </c>
      <c r="CL75" s="262">
        <v>7.5256999999999996</v>
      </c>
      <c r="CM75" s="262">
        <v>27863.96</v>
      </c>
      <c r="CN75" s="262">
        <v>332840</v>
      </c>
      <c r="CO75" s="262">
        <v>7.7460000000000004</v>
      </c>
      <c r="CP75" s="262">
        <v>25781.8</v>
      </c>
      <c r="CQ75" s="262">
        <v>330301</v>
      </c>
      <c r="CR75" s="262">
        <v>8.0045000000000002</v>
      </c>
      <c r="CS75" s="262">
        <v>26438.92</v>
      </c>
    </row>
    <row r="76" spans="1:99" ht="15" customHeight="1" x14ac:dyDescent="0.3">
      <c r="A76" s="249" t="s">
        <v>2944</v>
      </c>
      <c r="B76" s="249" t="s">
        <v>2980</v>
      </c>
      <c r="C76" s="312" t="s">
        <v>2849</v>
      </c>
      <c r="D76" s="326">
        <v>36595</v>
      </c>
      <c r="E76" s="313">
        <v>2000</v>
      </c>
      <c r="F76" s="327"/>
      <c r="G76" s="249" t="s">
        <v>2893</v>
      </c>
      <c r="H76" s="249"/>
      <c r="I76" s="315">
        <f t="shared" si="2"/>
        <v>6442588.3100000005</v>
      </c>
      <c r="J76" s="316"/>
      <c r="AU76" s="317">
        <v>199161</v>
      </c>
      <c r="AV76" s="318">
        <v>6.3848000000000003</v>
      </c>
      <c r="AW76" s="319">
        <v>12716.08</v>
      </c>
      <c r="AX76" s="320"/>
      <c r="AZ76" s="316"/>
      <c r="BA76" s="320">
        <v>248860</v>
      </c>
      <c r="BB76" s="312">
        <v>6.3693999999999997</v>
      </c>
      <c r="BC76" s="316">
        <v>15850.89</v>
      </c>
      <c r="BD76" s="320">
        <v>656282</v>
      </c>
      <c r="BE76" s="312">
        <v>6.4164000000000003</v>
      </c>
      <c r="BF76" s="316">
        <v>42109.68</v>
      </c>
      <c r="BG76" s="320">
        <v>1798481</v>
      </c>
      <c r="BH76" s="312">
        <v>6.4537000000000004</v>
      </c>
      <c r="BI76" s="316">
        <v>116068.57</v>
      </c>
      <c r="BJ76" s="320">
        <v>2185729</v>
      </c>
      <c r="BK76" s="312">
        <v>6.7408000000000001</v>
      </c>
      <c r="BL76" s="316">
        <v>147336.46</v>
      </c>
      <c r="BM76" s="320">
        <v>3176249</v>
      </c>
      <c r="BN76" s="312">
        <v>6.6946000000000003</v>
      </c>
      <c r="BO76" s="316">
        <v>212637.08</v>
      </c>
      <c r="BP76" s="317">
        <v>4644499</v>
      </c>
      <c r="BQ76" s="318">
        <v>6.5763999999999996</v>
      </c>
      <c r="BR76" s="319">
        <v>305440.83</v>
      </c>
      <c r="BS76" s="320">
        <v>6351660</v>
      </c>
      <c r="BT76" s="312">
        <v>6.5225999999999997</v>
      </c>
      <c r="BU76" s="316">
        <v>414290.44</v>
      </c>
      <c r="BV76" s="317">
        <v>7520427</v>
      </c>
      <c r="BW76" s="318">
        <v>6.0258000000000003</v>
      </c>
      <c r="BX76" s="319">
        <v>453169.08</v>
      </c>
      <c r="BY76" s="329">
        <v>8253166</v>
      </c>
      <c r="BZ76" s="330">
        <v>7.1916000000000002</v>
      </c>
      <c r="CA76" s="331">
        <v>593537.30000000005</v>
      </c>
      <c r="CB76" s="301">
        <v>8098125</v>
      </c>
      <c r="CC76" s="302">
        <v>7.5488</v>
      </c>
      <c r="CD76" s="303">
        <v>611314.18000000005</v>
      </c>
      <c r="CE76" s="338">
        <v>8311084</v>
      </c>
      <c r="CF76" s="339">
        <v>7.5395000000000003</v>
      </c>
      <c r="CG76" s="340">
        <v>626616.43999999994</v>
      </c>
      <c r="CH76" s="262">
        <v>8293047</v>
      </c>
      <c r="CI76" s="262">
        <v>7.8537999999999997</v>
      </c>
      <c r="CJ76" s="262">
        <v>651322.14</v>
      </c>
      <c r="CK76" s="262">
        <v>9112015</v>
      </c>
      <c r="CL76" s="262">
        <v>7.8722000000000003</v>
      </c>
      <c r="CM76" s="262">
        <v>717318.74</v>
      </c>
      <c r="CN76" s="262">
        <v>9187546</v>
      </c>
      <c r="CO76" s="262">
        <v>7.9484000000000004</v>
      </c>
      <c r="CP76" s="262">
        <v>730265.78</v>
      </c>
      <c r="CQ76" s="262">
        <v>9592873</v>
      </c>
      <c r="CR76" s="262">
        <v>8.2622999999999998</v>
      </c>
      <c r="CS76" s="262">
        <v>792594.62</v>
      </c>
    </row>
    <row r="77" spans="1:99" ht="15" customHeight="1" x14ac:dyDescent="0.3">
      <c r="A77" s="249" t="s">
        <v>443</v>
      </c>
      <c r="B77" s="249" t="s">
        <v>2981</v>
      </c>
      <c r="C77" s="312" t="s">
        <v>2849</v>
      </c>
      <c r="D77" s="312"/>
      <c r="E77" s="313"/>
      <c r="F77" s="327"/>
      <c r="G77" s="249"/>
      <c r="H77" s="249"/>
      <c r="I77" s="315">
        <f t="shared" si="2"/>
        <v>664309.82000000007</v>
      </c>
      <c r="J77" s="316"/>
      <c r="AL77" s="317"/>
      <c r="AM77" s="318"/>
      <c r="AN77" s="319"/>
      <c r="AO77" s="317"/>
      <c r="AP77" s="318"/>
      <c r="AQ77" s="319"/>
      <c r="AR77" s="317"/>
      <c r="AS77" s="318"/>
      <c r="AT77" s="319"/>
      <c r="AU77" s="317"/>
      <c r="AV77" s="318"/>
      <c r="AW77" s="319"/>
      <c r="AX77" s="320"/>
      <c r="AZ77" s="316"/>
      <c r="BA77" s="320"/>
      <c r="BC77" s="316"/>
      <c r="BD77" s="320"/>
      <c r="BF77" s="316"/>
      <c r="BG77" s="320"/>
      <c r="BI77" s="316"/>
      <c r="BJ77" s="320"/>
      <c r="BL77" s="316"/>
      <c r="BM77" s="320"/>
      <c r="BO77" s="316"/>
      <c r="BP77" s="317"/>
      <c r="BQ77" s="318"/>
      <c r="BR77" s="319"/>
      <c r="BS77" s="320"/>
      <c r="BU77" s="316"/>
      <c r="BV77" s="317"/>
      <c r="BW77" s="318"/>
      <c r="BX77" s="319"/>
      <c r="BY77" s="332"/>
      <c r="BZ77" s="333"/>
      <c r="CA77" s="334"/>
      <c r="CB77" s="301"/>
      <c r="CC77" s="302"/>
      <c r="CD77" s="303"/>
      <c r="CE77" s="322"/>
      <c r="CF77" s="323"/>
      <c r="CG77" s="324"/>
      <c r="CN77" s="262">
        <v>3378483</v>
      </c>
      <c r="CO77" s="262">
        <v>7.992</v>
      </c>
      <c r="CP77" s="262">
        <v>270008.38</v>
      </c>
      <c r="CQ77" s="262">
        <v>4881116</v>
      </c>
      <c r="CR77" s="262">
        <v>8.0780999999999992</v>
      </c>
      <c r="CS77" s="262">
        <v>394301.44</v>
      </c>
    </row>
    <row r="78" spans="1:99" ht="15" customHeight="1" x14ac:dyDescent="0.3">
      <c r="A78" s="249" t="s">
        <v>2982</v>
      </c>
      <c r="B78" s="249" t="s">
        <v>2983</v>
      </c>
      <c r="C78" s="312" t="s">
        <v>2852</v>
      </c>
      <c r="D78" s="312"/>
      <c r="E78" s="313">
        <v>1997</v>
      </c>
      <c r="F78" s="327"/>
      <c r="G78" s="249" t="s">
        <v>825</v>
      </c>
      <c r="H78" s="249" t="s">
        <v>2984</v>
      </c>
      <c r="I78" s="315">
        <f t="shared" si="2"/>
        <v>6552225.290000001</v>
      </c>
      <c r="J78" s="316"/>
      <c r="AR78" s="317">
        <v>406909</v>
      </c>
      <c r="AS78" s="318">
        <v>6.9976000000000003</v>
      </c>
      <c r="AT78" s="319">
        <v>28473.86</v>
      </c>
      <c r="AU78" s="317">
        <v>757665</v>
      </c>
      <c r="AV78" s="318">
        <v>7.0720999999999998</v>
      </c>
      <c r="AW78" s="319">
        <v>53582.83</v>
      </c>
      <c r="AX78" s="320">
        <v>863675</v>
      </c>
      <c r="AY78" s="312">
        <v>7.0682</v>
      </c>
      <c r="AZ78" s="316">
        <v>61046.28</v>
      </c>
      <c r="BA78" s="320">
        <v>2768230</v>
      </c>
      <c r="BB78" s="312">
        <v>6.9587000000000003</v>
      </c>
      <c r="BC78" s="316">
        <v>192632.82</v>
      </c>
      <c r="BD78" s="320">
        <v>2939880</v>
      </c>
      <c r="BE78" s="312">
        <v>7.0799000000000003</v>
      </c>
      <c r="BF78" s="316">
        <v>208140.56</v>
      </c>
      <c r="BG78" s="320">
        <v>3230990</v>
      </c>
      <c r="BH78" s="312">
        <v>6.9942000000000002</v>
      </c>
      <c r="BI78" s="316">
        <v>225981.9</v>
      </c>
      <c r="BJ78" s="320">
        <v>3654370</v>
      </c>
      <c r="BK78" s="312">
        <v>7.0179</v>
      </c>
      <c r="BL78" s="316">
        <v>256460.03</v>
      </c>
      <c r="BM78" s="320">
        <v>4436390</v>
      </c>
      <c r="BN78" s="312">
        <v>6.9954000000000001</v>
      </c>
      <c r="BO78" s="316">
        <v>310343.23</v>
      </c>
      <c r="BP78" s="317">
        <v>4358870</v>
      </c>
      <c r="BQ78" s="318">
        <v>6.8537999999999997</v>
      </c>
      <c r="BR78" s="319">
        <v>298748.23</v>
      </c>
      <c r="BS78" s="320">
        <v>5269410</v>
      </c>
      <c r="BT78" s="312">
        <v>6.6642999999999999</v>
      </c>
      <c r="BU78" s="316">
        <v>351169.29</v>
      </c>
      <c r="BV78" s="317">
        <v>5921190</v>
      </c>
      <c r="BW78" s="318">
        <v>6.7278000000000002</v>
      </c>
      <c r="BX78" s="319">
        <v>398366.58</v>
      </c>
      <c r="BY78" s="329">
        <v>6606340</v>
      </c>
      <c r="BZ78" s="330">
        <v>6.6818</v>
      </c>
      <c r="CA78" s="331">
        <v>441423.2</v>
      </c>
      <c r="CB78" s="329">
        <v>7188660</v>
      </c>
      <c r="CC78" s="330">
        <v>6.7782</v>
      </c>
      <c r="CD78" s="331">
        <v>487262.5</v>
      </c>
      <c r="CE78" s="322">
        <v>7266990</v>
      </c>
      <c r="CF78" s="323">
        <v>6.9104999999999999</v>
      </c>
      <c r="CG78" s="324">
        <v>502186.06</v>
      </c>
      <c r="CH78" s="262">
        <v>8856750</v>
      </c>
      <c r="CI78" s="262">
        <v>6.9311999999999996</v>
      </c>
      <c r="CJ78" s="262">
        <v>613879.80000000005</v>
      </c>
      <c r="CK78" s="262">
        <v>9087420</v>
      </c>
      <c r="CL78" s="262">
        <v>7.0689000000000002</v>
      </c>
      <c r="CM78" s="262">
        <v>642381.30000000005</v>
      </c>
      <c r="CN78" s="262">
        <v>10207860</v>
      </c>
      <c r="CO78" s="262">
        <v>7.2454999999999998</v>
      </c>
      <c r="CP78" s="262">
        <v>739611.3</v>
      </c>
      <c r="CQ78" s="262">
        <v>10233470</v>
      </c>
      <c r="CR78" s="262">
        <v>7.2363999999999997</v>
      </c>
      <c r="CS78" s="262">
        <v>740535.52</v>
      </c>
    </row>
    <row r="79" spans="1:99" ht="15" customHeight="1" x14ac:dyDescent="0.3">
      <c r="A79" s="249" t="s">
        <v>2985</v>
      </c>
      <c r="B79" s="249" t="s">
        <v>2986</v>
      </c>
      <c r="C79" s="312" t="s">
        <v>2852</v>
      </c>
      <c r="D79" s="312"/>
      <c r="E79" s="313">
        <v>1994</v>
      </c>
      <c r="F79" s="327"/>
      <c r="G79" s="249" t="s">
        <v>1903</v>
      </c>
      <c r="H79" s="249"/>
      <c r="I79" s="315">
        <f t="shared" si="2"/>
        <v>5772260.3100000005</v>
      </c>
      <c r="J79" s="316"/>
      <c r="AI79" s="317">
        <v>640656</v>
      </c>
      <c r="AJ79" s="318">
        <v>8.3621999999999996</v>
      </c>
      <c r="AK79" s="319">
        <v>53572.62</v>
      </c>
      <c r="AL79" s="317">
        <v>878144</v>
      </c>
      <c r="AM79" s="318">
        <v>8.7652000000000001</v>
      </c>
      <c r="AN79" s="319">
        <v>76971.41</v>
      </c>
      <c r="AO79" s="317">
        <v>1313633</v>
      </c>
      <c r="AP79" s="318">
        <v>9.2941000000000003</v>
      </c>
      <c r="AQ79" s="319">
        <v>122089.92</v>
      </c>
      <c r="AR79" s="317">
        <v>1501035</v>
      </c>
      <c r="AS79" s="318">
        <v>10.0023</v>
      </c>
      <c r="AT79" s="319">
        <v>150137.89000000001</v>
      </c>
      <c r="AU79" s="317">
        <v>1892488</v>
      </c>
      <c r="AV79" s="318">
        <v>10.159000000000001</v>
      </c>
      <c r="AW79" s="319">
        <v>192257.67</v>
      </c>
      <c r="AX79" s="320">
        <v>2197329</v>
      </c>
      <c r="AY79" s="312">
        <v>10.2706</v>
      </c>
      <c r="AZ79" s="316">
        <v>224844.99</v>
      </c>
      <c r="BA79" s="320">
        <v>2449486</v>
      </c>
      <c r="BB79" s="312">
        <v>10.102499999999999</v>
      </c>
      <c r="BC79" s="316">
        <v>245973.12</v>
      </c>
      <c r="BD79" s="320">
        <v>1638235</v>
      </c>
      <c r="BE79" s="312">
        <v>10.0435</v>
      </c>
      <c r="BF79" s="316">
        <v>164535.67999999999</v>
      </c>
      <c r="BG79" s="320">
        <v>1696672</v>
      </c>
      <c r="BH79" s="312">
        <v>9.8062000000000005</v>
      </c>
      <c r="BI79" s="316">
        <v>166379.28</v>
      </c>
      <c r="BJ79" s="320">
        <v>1800833</v>
      </c>
      <c r="BK79" s="312">
        <v>9.9611999999999998</v>
      </c>
      <c r="BL79" s="316">
        <v>179385.03</v>
      </c>
      <c r="BM79" s="320">
        <v>3340247</v>
      </c>
      <c r="BN79" s="312">
        <v>10.113899999999999</v>
      </c>
      <c r="BO79" s="316">
        <v>337830.27</v>
      </c>
      <c r="BP79" s="317">
        <v>3708890</v>
      </c>
      <c r="BQ79" s="318">
        <v>9.5391999999999992</v>
      </c>
      <c r="BR79" s="319">
        <v>353799.44</v>
      </c>
      <c r="BS79" s="320">
        <v>4368432</v>
      </c>
      <c r="BT79" s="312">
        <v>9.0532000000000004</v>
      </c>
      <c r="BU79" s="316">
        <v>395482.37</v>
      </c>
      <c r="BV79" s="317">
        <v>5035653</v>
      </c>
      <c r="BW79" s="318">
        <v>8.9194999999999993</v>
      </c>
      <c r="BX79" s="319">
        <v>449152.8</v>
      </c>
      <c r="BY79" s="329">
        <v>5080765</v>
      </c>
      <c r="BZ79" s="330">
        <v>8.8811999999999998</v>
      </c>
      <c r="CA79" s="331">
        <v>451233.5</v>
      </c>
      <c r="CB79" s="329">
        <v>4988123</v>
      </c>
      <c r="CC79" s="330">
        <v>8.9123999999999999</v>
      </c>
      <c r="CD79" s="331">
        <v>444563.18</v>
      </c>
      <c r="CE79" s="322">
        <v>4594942</v>
      </c>
      <c r="CF79" s="323">
        <v>9.0906000000000002</v>
      </c>
      <c r="CG79" s="324">
        <v>417709.64</v>
      </c>
      <c r="CH79" s="262">
        <v>4189581</v>
      </c>
      <c r="CI79" s="262">
        <v>8.3684999999999992</v>
      </c>
      <c r="CJ79" s="262">
        <v>350604.02</v>
      </c>
      <c r="CK79" s="262">
        <v>3825549</v>
      </c>
      <c r="CL79" s="262">
        <v>8.6835000000000004</v>
      </c>
      <c r="CM79" s="262">
        <v>332191.7</v>
      </c>
      <c r="CN79" s="262">
        <v>3675320</v>
      </c>
      <c r="CO79" s="262">
        <v>8.8961000000000006</v>
      </c>
      <c r="CP79" s="262">
        <v>326958.96000000002</v>
      </c>
      <c r="CQ79" s="262">
        <v>3836255</v>
      </c>
      <c r="CR79" s="262">
        <v>8.7737999999999996</v>
      </c>
      <c r="CS79" s="262">
        <v>336586.82</v>
      </c>
    </row>
    <row r="80" spans="1:99" ht="15" customHeight="1" x14ac:dyDescent="0.3">
      <c r="A80" s="249" t="s">
        <v>2767</v>
      </c>
      <c r="B80" s="249" t="s">
        <v>2987</v>
      </c>
      <c r="C80" s="312" t="s">
        <v>2768</v>
      </c>
      <c r="D80" s="312"/>
      <c r="E80" s="313"/>
      <c r="F80" s="327"/>
      <c r="G80" s="249"/>
      <c r="H80" s="249"/>
      <c r="I80" s="315">
        <f t="shared" si="2"/>
        <v>964995.44</v>
      </c>
      <c r="J80" s="316"/>
      <c r="AI80" s="317"/>
      <c r="AJ80" s="318"/>
      <c r="AK80" s="319"/>
      <c r="AL80" s="317"/>
      <c r="AM80" s="318"/>
      <c r="AN80" s="319"/>
      <c r="AO80" s="317"/>
      <c r="AP80" s="318"/>
      <c r="AQ80" s="319"/>
      <c r="AR80" s="317"/>
      <c r="AS80" s="318"/>
      <c r="AT80" s="319"/>
      <c r="AU80" s="317"/>
      <c r="AV80" s="318"/>
      <c r="AW80" s="319"/>
      <c r="AX80" s="320"/>
      <c r="AZ80" s="316"/>
      <c r="BA80" s="320"/>
      <c r="BC80" s="316"/>
      <c r="BD80" s="320"/>
      <c r="BF80" s="316"/>
      <c r="BG80" s="320"/>
      <c r="BI80" s="316"/>
      <c r="BJ80" s="320"/>
      <c r="BL80" s="316"/>
      <c r="BM80" s="320"/>
      <c r="BO80" s="316"/>
      <c r="BP80" s="317"/>
      <c r="BQ80" s="318"/>
      <c r="BR80" s="319"/>
      <c r="BS80" s="320"/>
      <c r="BU80" s="316"/>
      <c r="BV80" s="317"/>
      <c r="BW80" s="318"/>
      <c r="BX80" s="319"/>
      <c r="BY80" s="332"/>
      <c r="BZ80" s="333"/>
      <c r="CA80" s="334"/>
      <c r="CB80" s="332"/>
      <c r="CC80" s="333"/>
      <c r="CD80" s="334"/>
      <c r="CE80" s="338">
        <v>160810</v>
      </c>
      <c r="CF80" s="339">
        <v>7.96</v>
      </c>
      <c r="CG80" s="340">
        <v>12800.5</v>
      </c>
      <c r="CH80" s="262">
        <v>2783200</v>
      </c>
      <c r="CI80" s="262">
        <v>8.0817999999999994</v>
      </c>
      <c r="CJ80" s="262">
        <v>224932.98</v>
      </c>
      <c r="CK80" s="262">
        <v>2715560</v>
      </c>
      <c r="CL80" s="262">
        <v>8.3899000000000008</v>
      </c>
      <c r="CM80" s="262">
        <v>227832.9</v>
      </c>
      <c r="CN80" s="262">
        <v>2784640</v>
      </c>
      <c r="CO80" s="262">
        <v>8.7736000000000001</v>
      </c>
      <c r="CP80" s="262">
        <v>244313.46</v>
      </c>
      <c r="CQ80" s="262">
        <v>2709180</v>
      </c>
      <c r="CR80" s="262">
        <v>9.4167000000000005</v>
      </c>
      <c r="CS80" s="262">
        <v>255115.6</v>
      </c>
    </row>
    <row r="81" spans="1:99" ht="15" customHeight="1" x14ac:dyDescent="0.3">
      <c r="A81" s="249" t="s">
        <v>2811</v>
      </c>
      <c r="B81" s="249" t="s">
        <v>2988</v>
      </c>
      <c r="C81" s="312" t="s">
        <v>2849</v>
      </c>
      <c r="D81" s="312"/>
      <c r="E81" s="313"/>
      <c r="F81" s="327"/>
      <c r="G81" s="249"/>
      <c r="H81" s="249"/>
      <c r="I81" s="315">
        <f t="shared" si="2"/>
        <v>33143.839999999997</v>
      </c>
      <c r="J81" s="316"/>
      <c r="AX81" s="320"/>
      <c r="AZ81" s="316"/>
      <c r="BA81" s="320"/>
      <c r="BC81" s="316"/>
      <c r="BD81" s="320"/>
      <c r="BF81" s="316"/>
      <c r="BG81" s="320"/>
      <c r="BI81" s="316"/>
      <c r="BJ81" s="320"/>
      <c r="BL81" s="316"/>
      <c r="BM81" s="320"/>
      <c r="BO81" s="316"/>
      <c r="BP81" s="317"/>
      <c r="BQ81" s="318"/>
      <c r="BR81" s="319"/>
      <c r="BS81" s="320"/>
      <c r="BU81" s="316"/>
      <c r="BV81" s="316"/>
      <c r="BW81" s="316"/>
      <c r="BX81" s="316"/>
      <c r="BY81" s="341"/>
      <c r="BZ81" s="341"/>
      <c r="CA81" s="341"/>
      <c r="CB81" s="316"/>
      <c r="CC81" s="316"/>
      <c r="CD81" s="316"/>
      <c r="CE81" s="322">
        <v>11212</v>
      </c>
      <c r="CF81" s="323">
        <v>6.7743000000000002</v>
      </c>
      <c r="CG81" s="324">
        <v>759.54</v>
      </c>
      <c r="CH81" s="262">
        <v>19174</v>
      </c>
      <c r="CI81" s="262">
        <v>7.3064</v>
      </c>
      <c r="CJ81" s="262">
        <v>1400.92</v>
      </c>
      <c r="CK81" s="262">
        <v>33101</v>
      </c>
      <c r="CL81" s="262">
        <v>7.4089999999999998</v>
      </c>
      <c r="CM81" s="262">
        <v>2452.44</v>
      </c>
      <c r="CN81" s="262">
        <v>108295</v>
      </c>
      <c r="CO81" s="262">
        <v>7.5312999999999999</v>
      </c>
      <c r="CP81" s="262">
        <v>8156.04</v>
      </c>
      <c r="CQ81" s="262">
        <v>257508</v>
      </c>
      <c r="CR81" s="262">
        <v>7.9123000000000001</v>
      </c>
      <c r="CS81" s="262">
        <v>20374.900000000001</v>
      </c>
    </row>
    <row r="82" spans="1:99" ht="15" customHeight="1" x14ac:dyDescent="0.3">
      <c r="A82" s="249" t="s">
        <v>2936</v>
      </c>
      <c r="B82" s="249" t="s">
        <v>2989</v>
      </c>
      <c r="C82" s="312" t="s">
        <v>2852</v>
      </c>
      <c r="D82" s="326">
        <v>37431</v>
      </c>
      <c r="E82" s="313">
        <v>2002</v>
      </c>
      <c r="F82" s="327"/>
      <c r="G82" s="249" t="s">
        <v>1903</v>
      </c>
      <c r="H82" s="249" t="s">
        <v>2990</v>
      </c>
      <c r="I82" s="315">
        <f t="shared" si="2"/>
        <v>49913.1</v>
      </c>
      <c r="J82" s="316"/>
      <c r="AX82" s="320"/>
      <c r="AZ82" s="316"/>
      <c r="BA82" s="320"/>
      <c r="BC82" s="316"/>
      <c r="BD82" s="320"/>
      <c r="BF82" s="316"/>
      <c r="BG82" s="320">
        <v>4640</v>
      </c>
      <c r="BH82" s="312">
        <v>8.8000000000000007</v>
      </c>
      <c r="BI82" s="312">
        <v>408.32</v>
      </c>
      <c r="BJ82" s="320">
        <v>9750</v>
      </c>
      <c r="BK82" s="312">
        <v>8.8790999999999993</v>
      </c>
      <c r="BL82" s="312">
        <v>865.71</v>
      </c>
      <c r="BM82" s="320">
        <v>33930</v>
      </c>
      <c r="BN82" s="312">
        <v>8.9436999999999998</v>
      </c>
      <c r="BO82" s="316">
        <v>3034.6</v>
      </c>
      <c r="BP82" s="317">
        <v>41330</v>
      </c>
      <c r="BQ82" s="318">
        <v>8.7078000000000007</v>
      </c>
      <c r="BR82" s="319">
        <v>3598.93</v>
      </c>
      <c r="BS82" s="320">
        <v>49490</v>
      </c>
      <c r="BT82" s="312">
        <v>8.657</v>
      </c>
      <c r="BU82" s="316">
        <v>4284.34</v>
      </c>
      <c r="BV82" s="317">
        <v>53410</v>
      </c>
      <c r="BW82" s="318">
        <v>8.5931999999999995</v>
      </c>
      <c r="BX82" s="319">
        <v>4589.62</v>
      </c>
      <c r="BY82" s="329">
        <v>59390</v>
      </c>
      <c r="BZ82" s="330">
        <v>8.5457000000000001</v>
      </c>
      <c r="CA82" s="331">
        <v>5075.3</v>
      </c>
      <c r="CB82" s="329">
        <v>63030</v>
      </c>
      <c r="CC82" s="330">
        <v>8.6045999999999996</v>
      </c>
      <c r="CD82" s="331">
        <v>5423.5</v>
      </c>
      <c r="CE82" s="322">
        <v>63210</v>
      </c>
      <c r="CF82" s="323">
        <v>8.7994000000000003</v>
      </c>
      <c r="CG82" s="324">
        <v>5562.1</v>
      </c>
      <c r="CH82" s="262">
        <v>57940</v>
      </c>
      <c r="CI82" s="262">
        <v>7.5895000000000001</v>
      </c>
      <c r="CJ82" s="262">
        <v>4397.34</v>
      </c>
      <c r="CK82" s="262">
        <v>52760</v>
      </c>
      <c r="CL82" s="262">
        <v>7.8265000000000002</v>
      </c>
      <c r="CM82" s="262">
        <v>4129.28</v>
      </c>
      <c r="CN82" s="262">
        <v>53740</v>
      </c>
      <c r="CO82" s="262">
        <v>7.9386999999999999</v>
      </c>
      <c r="CP82" s="262">
        <v>4266.26</v>
      </c>
      <c r="CQ82" s="262">
        <v>53980</v>
      </c>
      <c r="CR82" s="262">
        <v>7.9248000000000003</v>
      </c>
      <c r="CS82" s="262">
        <v>4277.8</v>
      </c>
    </row>
    <row r="83" spans="1:99" ht="15" customHeight="1" x14ac:dyDescent="0.3">
      <c r="A83" s="249" t="s">
        <v>2948</v>
      </c>
      <c r="B83" s="249" t="s">
        <v>2991</v>
      </c>
      <c r="C83" s="312" t="s">
        <v>2849</v>
      </c>
      <c r="D83" s="312"/>
      <c r="E83" s="313">
        <v>1998</v>
      </c>
      <c r="F83" s="327"/>
      <c r="G83" s="249" t="s">
        <v>2874</v>
      </c>
      <c r="H83" s="249"/>
      <c r="I83" s="315">
        <f t="shared" si="2"/>
        <v>1417481.83</v>
      </c>
      <c r="J83" s="316"/>
      <c r="AU83" s="317">
        <v>4679</v>
      </c>
      <c r="AV83" s="318">
        <v>6.9066000000000001</v>
      </c>
      <c r="AW83" s="319">
        <v>323.16000000000003</v>
      </c>
      <c r="AX83" s="320">
        <v>78118</v>
      </c>
      <c r="AY83" s="312">
        <v>6.8832000000000004</v>
      </c>
      <c r="AZ83" s="316">
        <v>5377.06</v>
      </c>
      <c r="BA83" s="320">
        <v>161044</v>
      </c>
      <c r="BB83" s="312">
        <v>6.5743999999999998</v>
      </c>
      <c r="BC83" s="316">
        <v>11051.76</v>
      </c>
      <c r="BD83" s="320">
        <v>167105</v>
      </c>
      <c r="BE83" s="312">
        <v>7.1048</v>
      </c>
      <c r="BF83" s="316">
        <v>11872.48</v>
      </c>
      <c r="BG83" s="320">
        <v>280486</v>
      </c>
      <c r="BH83" s="312">
        <v>7.1529999999999996</v>
      </c>
      <c r="BI83" s="316">
        <v>20063.16</v>
      </c>
      <c r="BJ83" s="320">
        <v>327582</v>
      </c>
      <c r="BK83" s="312">
        <v>7.4065000000000003</v>
      </c>
      <c r="BL83" s="316">
        <v>24262.46</v>
      </c>
      <c r="BM83" s="320">
        <v>381956</v>
      </c>
      <c r="BN83" s="312">
        <v>7.4084000000000003</v>
      </c>
      <c r="BO83" s="316">
        <v>28296.7</v>
      </c>
      <c r="BP83" s="317">
        <v>450294</v>
      </c>
      <c r="BQ83" s="318">
        <v>7.5101000000000004</v>
      </c>
      <c r="BR83" s="319">
        <v>33817.53</v>
      </c>
      <c r="BS83" s="320">
        <v>546051</v>
      </c>
      <c r="BT83" s="312">
        <v>7.5509000000000004</v>
      </c>
      <c r="BU83" s="316">
        <v>41231.54</v>
      </c>
      <c r="BV83" s="317">
        <v>576932</v>
      </c>
      <c r="BW83" s="318">
        <v>7.3338000000000001</v>
      </c>
      <c r="BX83" s="319">
        <v>42311.3</v>
      </c>
      <c r="BY83" s="329">
        <v>785353</v>
      </c>
      <c r="BZ83" s="330">
        <v>7.1146000000000003</v>
      </c>
      <c r="CA83" s="331">
        <v>55874.36</v>
      </c>
      <c r="CB83" s="295">
        <v>833660</v>
      </c>
      <c r="CC83" s="296">
        <v>7.1600999999999999</v>
      </c>
      <c r="CD83" s="297">
        <v>59690.54</v>
      </c>
      <c r="CE83" s="322">
        <v>1023009</v>
      </c>
      <c r="CF83" s="323">
        <v>7.3985000000000003</v>
      </c>
      <c r="CG83" s="324">
        <v>75686.86</v>
      </c>
      <c r="CH83" s="262">
        <v>3298577</v>
      </c>
      <c r="CI83" s="262">
        <v>7.6692</v>
      </c>
      <c r="CJ83" s="262">
        <v>252974.92</v>
      </c>
      <c r="CK83" s="262">
        <v>3162317</v>
      </c>
      <c r="CL83" s="262">
        <v>7.7693000000000003</v>
      </c>
      <c r="CM83" s="262">
        <v>245690.34</v>
      </c>
      <c r="CN83" s="262">
        <v>3196823</v>
      </c>
      <c r="CO83" s="262">
        <v>7.8491</v>
      </c>
      <c r="CP83" s="262">
        <v>250922.34</v>
      </c>
      <c r="CQ83" s="262">
        <v>3215628</v>
      </c>
      <c r="CR83" s="262">
        <v>8.0244</v>
      </c>
      <c r="CS83" s="262">
        <v>258035.32</v>
      </c>
    </row>
    <row r="84" spans="1:99" ht="15" customHeight="1" x14ac:dyDescent="0.3">
      <c r="A84" s="249" t="s">
        <v>2770</v>
      </c>
      <c r="B84" s="249" t="s">
        <v>2992</v>
      </c>
      <c r="C84" s="312" t="s">
        <v>2849</v>
      </c>
      <c r="D84" s="312"/>
      <c r="E84" s="313">
        <v>1999</v>
      </c>
      <c r="F84" s="312"/>
      <c r="G84" s="249" t="s">
        <v>2874</v>
      </c>
      <c r="H84" s="249"/>
      <c r="I84" s="315">
        <f t="shared" si="2"/>
        <v>1550728.59</v>
      </c>
      <c r="J84" s="316"/>
      <c r="AX84" s="320">
        <v>170135</v>
      </c>
      <c r="AY84" s="312">
        <v>7.5686999999999998</v>
      </c>
      <c r="AZ84" s="316">
        <v>12877.12</v>
      </c>
      <c r="BA84" s="316">
        <v>318409</v>
      </c>
      <c r="BB84" s="312">
        <v>7.3440000000000003</v>
      </c>
      <c r="BC84" s="316">
        <v>23383.96</v>
      </c>
      <c r="BD84" s="320">
        <v>303997</v>
      </c>
      <c r="BE84" s="312">
        <v>7.5705999999999998</v>
      </c>
      <c r="BF84" s="316">
        <v>23014.400000000001</v>
      </c>
      <c r="BG84" s="320">
        <v>651868</v>
      </c>
      <c r="BH84" s="312">
        <v>7.5227000000000004</v>
      </c>
      <c r="BI84" s="316">
        <v>49038.07</v>
      </c>
      <c r="BJ84" s="320">
        <v>834476</v>
      </c>
      <c r="BK84" s="312">
        <v>7.7729999999999997</v>
      </c>
      <c r="BL84" s="316">
        <v>64863.82</v>
      </c>
      <c r="BM84" s="320">
        <v>954369</v>
      </c>
      <c r="BN84" s="312">
        <v>8.0739000000000001</v>
      </c>
      <c r="BO84" s="316">
        <v>77054.36</v>
      </c>
      <c r="BP84" s="317">
        <v>1203474</v>
      </c>
      <c r="BQ84" s="318">
        <v>8.1018000000000008</v>
      </c>
      <c r="BR84" s="319">
        <v>97503.06</v>
      </c>
      <c r="BS84" s="320">
        <v>1397291</v>
      </c>
      <c r="BT84" s="312">
        <v>8.1151999999999997</v>
      </c>
      <c r="BU84" s="316">
        <v>113393.56</v>
      </c>
      <c r="BV84" s="317">
        <v>1665416</v>
      </c>
      <c r="BW84" s="318">
        <v>7.9462000000000002</v>
      </c>
      <c r="BX84" s="319">
        <v>132337.78</v>
      </c>
      <c r="BY84" s="329">
        <v>1616976</v>
      </c>
      <c r="BZ84" s="330">
        <v>7.9576000000000002</v>
      </c>
      <c r="CA84" s="331">
        <v>128672.98</v>
      </c>
      <c r="CB84" s="295">
        <v>1641995</v>
      </c>
      <c r="CC84" s="296">
        <v>8.1956000000000007</v>
      </c>
      <c r="CD84" s="297">
        <v>134571.85999999999</v>
      </c>
      <c r="CE84" s="322">
        <v>2003392</v>
      </c>
      <c r="CF84" s="323">
        <v>8.3204999999999991</v>
      </c>
      <c r="CG84" s="324">
        <v>166692.72</v>
      </c>
      <c r="CH84" s="262">
        <v>1738177</v>
      </c>
      <c r="CI84" s="262">
        <v>8.4124999999999996</v>
      </c>
      <c r="CJ84" s="262">
        <v>146224.57999999999</v>
      </c>
      <c r="CK84" s="262">
        <v>1567777</v>
      </c>
      <c r="CL84" s="262">
        <v>8.6646999999999998</v>
      </c>
      <c r="CM84" s="262">
        <v>135843.6</v>
      </c>
      <c r="CN84" s="262">
        <v>1414371</v>
      </c>
      <c r="CO84" s="262">
        <v>8.9559999999999995</v>
      </c>
      <c r="CP84" s="262">
        <v>126671.5</v>
      </c>
      <c r="CQ84" s="262">
        <v>1282469</v>
      </c>
      <c r="CR84" s="262">
        <v>9.2466000000000008</v>
      </c>
      <c r="CS84" s="262">
        <v>118585.22</v>
      </c>
    </row>
    <row r="85" spans="1:99" s="325" customFormat="1" ht="15" customHeight="1" x14ac:dyDescent="0.3">
      <c r="A85" s="249" t="s">
        <v>2770</v>
      </c>
      <c r="B85" s="249" t="s">
        <v>2993</v>
      </c>
      <c r="C85" s="312" t="s">
        <v>2849</v>
      </c>
      <c r="D85" s="312"/>
      <c r="E85" s="313">
        <v>2002</v>
      </c>
      <c r="F85" s="312"/>
      <c r="G85" s="249" t="s">
        <v>2893</v>
      </c>
      <c r="H85" s="249"/>
      <c r="I85" s="315">
        <f t="shared" si="2"/>
        <v>1790056.4400000002</v>
      </c>
      <c r="J85" s="316"/>
      <c r="K85" s="249"/>
      <c r="L85" s="249"/>
      <c r="M85" s="249"/>
      <c r="N85" s="249"/>
      <c r="O85" s="249"/>
      <c r="P85" s="249"/>
      <c r="Q85" s="249"/>
      <c r="R85" s="249"/>
      <c r="S85" s="249"/>
      <c r="T85" s="249"/>
      <c r="U85" s="249"/>
      <c r="V85" s="249"/>
      <c r="W85" s="249"/>
      <c r="X85" s="249"/>
      <c r="Y85" s="249"/>
      <c r="Z85" s="249"/>
      <c r="AA85" s="249"/>
      <c r="AB85" s="249"/>
      <c r="AC85" s="249"/>
      <c r="AD85" s="249"/>
      <c r="AE85" s="249"/>
      <c r="AF85" s="249"/>
      <c r="AG85" s="249"/>
      <c r="AH85" s="249"/>
      <c r="AI85" s="249"/>
      <c r="AJ85" s="249"/>
      <c r="AK85" s="249"/>
      <c r="AL85" s="249"/>
      <c r="AM85" s="249"/>
      <c r="AN85" s="249"/>
      <c r="AO85" s="249"/>
      <c r="AP85" s="249"/>
      <c r="AQ85" s="249"/>
      <c r="AR85" s="249"/>
      <c r="AS85" s="249"/>
      <c r="AT85" s="249"/>
      <c r="AU85" s="249"/>
      <c r="AV85" s="249"/>
      <c r="AW85" s="249"/>
      <c r="AX85" s="320"/>
      <c r="AY85" s="312"/>
      <c r="AZ85" s="312"/>
      <c r="BA85" s="312"/>
      <c r="BB85" s="312"/>
      <c r="BC85" s="312"/>
      <c r="BD85" s="312"/>
      <c r="BE85" s="312"/>
      <c r="BF85" s="312"/>
      <c r="BG85" s="320">
        <v>329344</v>
      </c>
      <c r="BH85" s="312">
        <v>7.2854000000000001</v>
      </c>
      <c r="BI85" s="316">
        <v>23994.01</v>
      </c>
      <c r="BJ85" s="320">
        <v>662944</v>
      </c>
      <c r="BK85" s="312">
        <v>7.7609000000000004</v>
      </c>
      <c r="BL85" s="316">
        <v>51450.14</v>
      </c>
      <c r="BM85" s="320">
        <v>808954</v>
      </c>
      <c r="BN85" s="312">
        <v>8.0611999999999995</v>
      </c>
      <c r="BO85" s="316">
        <v>65211.3</v>
      </c>
      <c r="BP85" s="317">
        <v>1267298</v>
      </c>
      <c r="BQ85" s="318">
        <v>8.0862999999999996</v>
      </c>
      <c r="BR85" s="319">
        <v>102477.71</v>
      </c>
      <c r="BS85" s="320">
        <v>1655387</v>
      </c>
      <c r="BT85" s="312">
        <v>8.1052</v>
      </c>
      <c r="BU85" s="316">
        <v>134172.6</v>
      </c>
      <c r="BV85" s="317">
        <v>1982188</v>
      </c>
      <c r="BW85" s="318">
        <v>7.9404000000000003</v>
      </c>
      <c r="BX85" s="319">
        <v>157394.04</v>
      </c>
      <c r="BY85" s="329">
        <v>2325687</v>
      </c>
      <c r="BZ85" s="330">
        <v>7.9493</v>
      </c>
      <c r="CA85" s="331">
        <v>184874.98</v>
      </c>
      <c r="CB85" s="295">
        <v>2407370</v>
      </c>
      <c r="CC85" s="296">
        <v>8.2905999999999995</v>
      </c>
      <c r="CD85" s="297">
        <v>199586.42</v>
      </c>
      <c r="CE85" s="322">
        <v>2448903</v>
      </c>
      <c r="CF85" s="323">
        <v>8.4277999999999995</v>
      </c>
      <c r="CG85" s="324">
        <v>206388.44</v>
      </c>
      <c r="CH85" s="262">
        <v>2293957</v>
      </c>
      <c r="CI85" s="262">
        <v>8.5103000000000009</v>
      </c>
      <c r="CJ85" s="262">
        <v>195223.48</v>
      </c>
      <c r="CK85" s="262">
        <v>1901543</v>
      </c>
      <c r="CL85" s="262">
        <v>8.7502999999999993</v>
      </c>
      <c r="CM85" s="262">
        <v>166390.28</v>
      </c>
      <c r="CN85" s="262">
        <v>1672248</v>
      </c>
      <c r="CO85" s="262">
        <v>9.0577000000000005</v>
      </c>
      <c r="CP85" s="262">
        <v>151467.82</v>
      </c>
      <c r="CQ85" s="262">
        <v>1616595</v>
      </c>
      <c r="CR85" s="262">
        <v>9.3668999999999993</v>
      </c>
      <c r="CS85" s="262">
        <v>151425.22</v>
      </c>
      <c r="CT85" s="312"/>
      <c r="CU85" s="312"/>
    </row>
    <row r="86" spans="1:99" ht="15" customHeight="1" x14ac:dyDescent="0.3">
      <c r="A86" s="249" t="s">
        <v>2850</v>
      </c>
      <c r="B86" s="312" t="s">
        <v>2994</v>
      </c>
      <c r="C86" s="312" t="s">
        <v>2849</v>
      </c>
      <c r="D86" s="312"/>
      <c r="E86" s="313">
        <v>2007</v>
      </c>
      <c r="F86" s="312"/>
      <c r="G86" s="249" t="s">
        <v>681</v>
      </c>
      <c r="H86" s="314"/>
      <c r="I86" s="315">
        <f t="shared" si="2"/>
        <v>9227439.7400000002</v>
      </c>
      <c r="J86" s="316"/>
      <c r="T86" s="317"/>
      <c r="U86" s="318"/>
      <c r="V86" s="319"/>
      <c r="W86" s="317"/>
      <c r="X86" s="318"/>
      <c r="Y86" s="319"/>
      <c r="Z86" s="317"/>
      <c r="AA86" s="318"/>
      <c r="AB86" s="319"/>
      <c r="AC86" s="317"/>
      <c r="AD86" s="318"/>
      <c r="AE86" s="319"/>
      <c r="AF86" s="317"/>
      <c r="AG86" s="318"/>
      <c r="AH86" s="319"/>
      <c r="AI86" s="317"/>
      <c r="AJ86" s="318"/>
      <c r="AK86" s="319"/>
      <c r="AL86" s="317"/>
      <c r="AM86" s="318"/>
      <c r="AN86" s="319"/>
      <c r="AO86" s="317"/>
      <c r="AP86" s="318"/>
      <c r="AQ86" s="319"/>
      <c r="AR86" s="317"/>
      <c r="AS86" s="318"/>
      <c r="AT86" s="319"/>
      <c r="AU86" s="317"/>
      <c r="AV86" s="318"/>
      <c r="AW86" s="319"/>
      <c r="AX86" s="320"/>
      <c r="AZ86" s="316"/>
      <c r="BA86" s="320"/>
      <c r="BC86" s="316"/>
      <c r="BD86" s="320"/>
      <c r="BF86" s="316"/>
      <c r="BG86" s="320"/>
      <c r="BI86" s="316"/>
      <c r="BJ86" s="320"/>
      <c r="BL86" s="316"/>
      <c r="BM86" s="320"/>
      <c r="BO86" s="316"/>
      <c r="BP86" s="317"/>
      <c r="BQ86" s="318"/>
      <c r="BR86" s="319"/>
      <c r="BS86" s="320"/>
      <c r="BU86" s="316"/>
      <c r="BV86" s="317">
        <v>4234287</v>
      </c>
      <c r="BW86" s="318">
        <v>5.6722999999999999</v>
      </c>
      <c r="BX86" s="319">
        <v>240181.66</v>
      </c>
      <c r="BY86" s="329">
        <v>15043066</v>
      </c>
      <c r="BZ86" s="330">
        <v>6.7121000000000004</v>
      </c>
      <c r="CA86" s="331">
        <v>1009706.06</v>
      </c>
      <c r="CB86" s="295">
        <v>16320887</v>
      </c>
      <c r="CC86" s="296">
        <v>7.0919999999999996</v>
      </c>
      <c r="CD86" s="297">
        <v>1157477.98</v>
      </c>
      <c r="CE86" s="322">
        <v>18585739</v>
      </c>
      <c r="CF86" s="323">
        <v>7.1901999999999999</v>
      </c>
      <c r="CG86" s="324">
        <v>1336352.44</v>
      </c>
      <c r="CH86" s="262">
        <v>17654145</v>
      </c>
      <c r="CI86" s="262">
        <v>7.5126999999999997</v>
      </c>
      <c r="CJ86" s="262">
        <v>1326303.78</v>
      </c>
      <c r="CK86" s="262">
        <v>17098240</v>
      </c>
      <c r="CL86" s="262">
        <v>7.6864999999999997</v>
      </c>
      <c r="CM86" s="262">
        <v>1314256.92</v>
      </c>
      <c r="CN86" s="262">
        <v>17246035</v>
      </c>
      <c r="CO86" s="262">
        <v>7.9246999999999996</v>
      </c>
      <c r="CP86" s="262">
        <v>1366697.36</v>
      </c>
      <c r="CQ86" s="262">
        <v>17781635</v>
      </c>
      <c r="CR86" s="262">
        <v>8.3033000000000001</v>
      </c>
      <c r="CS86" s="262">
        <v>1476463.54</v>
      </c>
      <c r="CT86" s="325"/>
      <c r="CU86" s="325"/>
    </row>
    <row r="87" spans="1:99" ht="15" customHeight="1" x14ac:dyDescent="0.3">
      <c r="A87" s="249" t="s">
        <v>2850</v>
      </c>
      <c r="B87" s="312" t="s">
        <v>2995</v>
      </c>
      <c r="C87" s="312" t="s">
        <v>2849</v>
      </c>
      <c r="D87" s="312"/>
      <c r="E87" s="313">
        <v>2007</v>
      </c>
      <c r="F87" s="312"/>
      <c r="G87" s="249" t="s">
        <v>681</v>
      </c>
      <c r="H87" s="314"/>
      <c r="I87" s="315">
        <f t="shared" si="2"/>
        <v>1494620.0999999999</v>
      </c>
      <c r="J87" s="316"/>
      <c r="T87" s="317"/>
      <c r="U87" s="318"/>
      <c r="V87" s="319"/>
      <c r="W87" s="317"/>
      <c r="X87" s="318"/>
      <c r="Y87" s="319"/>
      <c r="Z87" s="317"/>
      <c r="AA87" s="318"/>
      <c r="AB87" s="319"/>
      <c r="AC87" s="317"/>
      <c r="AD87" s="318"/>
      <c r="AE87" s="319"/>
      <c r="AF87" s="317"/>
      <c r="AG87" s="318"/>
      <c r="AH87" s="319"/>
      <c r="AI87" s="317"/>
      <c r="AJ87" s="318"/>
      <c r="AK87" s="319"/>
      <c r="AL87" s="317"/>
      <c r="AM87" s="318"/>
      <c r="AN87" s="319"/>
      <c r="AO87" s="317"/>
      <c r="AP87" s="318"/>
      <c r="AQ87" s="319"/>
      <c r="AR87" s="317"/>
      <c r="AS87" s="318"/>
      <c r="AT87" s="319"/>
      <c r="AU87" s="317"/>
      <c r="AV87" s="318"/>
      <c r="AW87" s="319"/>
      <c r="AX87" s="320"/>
      <c r="AZ87" s="316"/>
      <c r="BA87" s="320"/>
      <c r="BC87" s="316"/>
      <c r="BD87" s="320"/>
      <c r="BF87" s="316"/>
      <c r="BG87" s="320"/>
      <c r="BI87" s="316"/>
      <c r="BJ87" s="320"/>
      <c r="BL87" s="316"/>
      <c r="BM87" s="320"/>
      <c r="BO87" s="316"/>
      <c r="BP87" s="317"/>
      <c r="BQ87" s="318"/>
      <c r="BR87" s="319"/>
      <c r="BS87" s="320"/>
      <c r="BU87" s="316"/>
      <c r="BV87" s="317">
        <v>114123</v>
      </c>
      <c r="BW87" s="318">
        <v>8.0342000000000002</v>
      </c>
      <c r="BX87" s="319">
        <v>9168.9</v>
      </c>
      <c r="BY87" s="329">
        <v>2675466</v>
      </c>
      <c r="BZ87" s="330">
        <v>8.0414999999999992</v>
      </c>
      <c r="CA87" s="331">
        <v>215146.76</v>
      </c>
      <c r="CB87" s="295">
        <v>2730730</v>
      </c>
      <c r="CC87" s="296">
        <v>8.2805</v>
      </c>
      <c r="CD87" s="297">
        <v>226118.39999999999</v>
      </c>
      <c r="CE87" s="322">
        <v>2274628</v>
      </c>
      <c r="CF87" s="323">
        <v>8.4088999999999992</v>
      </c>
      <c r="CG87" s="324">
        <v>191271.67999999999</v>
      </c>
      <c r="CH87" s="262">
        <v>2236372</v>
      </c>
      <c r="CI87" s="262">
        <v>8.5100999999999996</v>
      </c>
      <c r="CJ87" s="262">
        <v>190317.86</v>
      </c>
      <c r="CK87" s="262">
        <v>2177301</v>
      </c>
      <c r="CL87" s="262">
        <v>8.7637</v>
      </c>
      <c r="CM87" s="262">
        <v>190812.22</v>
      </c>
      <c r="CN87" s="262">
        <v>2679931</v>
      </c>
      <c r="CO87" s="262">
        <v>9.0554000000000006</v>
      </c>
      <c r="CP87" s="262">
        <v>242679.54</v>
      </c>
      <c r="CQ87" s="262">
        <v>2452001</v>
      </c>
      <c r="CR87" s="262">
        <v>9.3436000000000003</v>
      </c>
      <c r="CS87" s="262">
        <v>229104.74</v>
      </c>
      <c r="CT87" s="325"/>
      <c r="CU87" s="325"/>
    </row>
    <row r="88" spans="1:99" ht="15" customHeight="1" x14ac:dyDescent="0.3">
      <c r="A88" s="249" t="s">
        <v>2770</v>
      </c>
      <c r="B88" s="312" t="s">
        <v>2996</v>
      </c>
      <c r="C88" s="312" t="s">
        <v>2849</v>
      </c>
      <c r="D88" s="326"/>
      <c r="E88" s="313">
        <v>2006</v>
      </c>
      <c r="F88" s="327"/>
      <c r="G88" s="249" t="s">
        <v>2874</v>
      </c>
      <c r="H88" s="249"/>
      <c r="I88" s="315">
        <f t="shared" si="2"/>
        <v>579599.74000000011</v>
      </c>
      <c r="J88" s="316"/>
      <c r="AX88" s="320"/>
      <c r="BJ88" s="320"/>
      <c r="BL88" s="316"/>
      <c r="BM88" s="320"/>
      <c r="BO88" s="316"/>
      <c r="BS88" s="320">
        <v>239329</v>
      </c>
      <c r="BT88" s="312">
        <v>9.3520000000000003</v>
      </c>
      <c r="BU88" s="316">
        <v>22382.06</v>
      </c>
      <c r="BV88" s="317">
        <v>736946</v>
      </c>
      <c r="BW88" s="318">
        <v>9.1906999999999996</v>
      </c>
      <c r="BX88" s="319">
        <v>67730.240000000005</v>
      </c>
      <c r="BY88" s="329">
        <v>1059103</v>
      </c>
      <c r="BZ88" s="330">
        <v>9.2881999999999998</v>
      </c>
      <c r="CA88" s="331">
        <v>98371.38</v>
      </c>
      <c r="CB88" s="301">
        <v>1191488</v>
      </c>
      <c r="CC88" s="302">
        <v>9.5188000000000006</v>
      </c>
      <c r="CD88" s="303">
        <v>113415.6</v>
      </c>
      <c r="CE88" s="322">
        <v>872477</v>
      </c>
      <c r="CF88" s="323">
        <v>9.6088000000000005</v>
      </c>
      <c r="CG88" s="324">
        <v>83834.86</v>
      </c>
      <c r="CH88" s="262">
        <v>566511</v>
      </c>
      <c r="CI88" s="262">
        <v>9.8193999999999999</v>
      </c>
      <c r="CJ88" s="262">
        <v>55627.94</v>
      </c>
      <c r="CK88" s="262">
        <v>475253</v>
      </c>
      <c r="CL88" s="262">
        <v>10.0992</v>
      </c>
      <c r="CM88" s="262">
        <v>47996.9</v>
      </c>
      <c r="CN88" s="262">
        <v>397768</v>
      </c>
      <c r="CO88" s="262">
        <v>10.543100000000001</v>
      </c>
      <c r="CP88" s="262">
        <v>41937.1</v>
      </c>
      <c r="CQ88" s="262">
        <v>439822</v>
      </c>
      <c r="CR88" s="262">
        <v>10.9825</v>
      </c>
      <c r="CS88" s="262">
        <v>48303.66</v>
      </c>
    </row>
    <row r="89" spans="1:99" ht="15" customHeight="1" x14ac:dyDescent="0.3">
      <c r="A89" s="249" t="s">
        <v>2850</v>
      </c>
      <c r="B89" s="312" t="s">
        <v>2997</v>
      </c>
      <c r="C89" s="312" t="s">
        <v>2849</v>
      </c>
      <c r="D89" s="312"/>
      <c r="E89" s="313">
        <v>2007</v>
      </c>
      <c r="F89" s="312"/>
      <c r="G89" s="249" t="s">
        <v>681</v>
      </c>
      <c r="H89" s="314"/>
      <c r="I89" s="315">
        <f t="shared" si="2"/>
        <v>7007041.8999999985</v>
      </c>
      <c r="J89" s="316"/>
      <c r="T89" s="317"/>
      <c r="U89" s="318"/>
      <c r="V89" s="319"/>
      <c r="W89" s="317"/>
      <c r="X89" s="318"/>
      <c r="Y89" s="319"/>
      <c r="Z89" s="317"/>
      <c r="AA89" s="318"/>
      <c r="AB89" s="319"/>
      <c r="AC89" s="317"/>
      <c r="AD89" s="318"/>
      <c r="AE89" s="319"/>
      <c r="AF89" s="317"/>
      <c r="AG89" s="318"/>
      <c r="AH89" s="319"/>
      <c r="AI89" s="317"/>
      <c r="AJ89" s="318"/>
      <c r="AK89" s="319"/>
      <c r="AL89" s="317"/>
      <c r="AM89" s="318"/>
      <c r="AN89" s="319"/>
      <c r="AO89" s="317"/>
      <c r="AP89" s="318"/>
      <c r="AQ89" s="319"/>
      <c r="AR89" s="317"/>
      <c r="AS89" s="318"/>
      <c r="AT89" s="319"/>
      <c r="AU89" s="317"/>
      <c r="AV89" s="318"/>
      <c r="AW89" s="319"/>
      <c r="AX89" s="320"/>
      <c r="AZ89" s="316"/>
      <c r="BA89" s="320"/>
      <c r="BC89" s="316"/>
      <c r="BD89" s="320"/>
      <c r="BF89" s="316"/>
      <c r="BG89" s="320"/>
      <c r="BI89" s="316"/>
      <c r="BJ89" s="320"/>
      <c r="BL89" s="316"/>
      <c r="BM89" s="320"/>
      <c r="BO89" s="316"/>
      <c r="BP89" s="317"/>
      <c r="BQ89" s="318"/>
      <c r="BR89" s="319"/>
      <c r="BS89" s="320"/>
      <c r="BU89" s="316"/>
      <c r="BV89" s="317">
        <v>998185</v>
      </c>
      <c r="BW89" s="318">
        <v>8.0342000000000002</v>
      </c>
      <c r="BX89" s="319">
        <v>80196.2</v>
      </c>
      <c r="BY89" s="329">
        <v>12109775</v>
      </c>
      <c r="BZ89" s="330">
        <v>8.0414999999999992</v>
      </c>
      <c r="CA89" s="331">
        <v>973807.62</v>
      </c>
      <c r="CB89" s="301">
        <v>12656904</v>
      </c>
      <c r="CC89" s="302">
        <v>8.2805</v>
      </c>
      <c r="CD89" s="303">
        <v>1048055.02</v>
      </c>
      <c r="CE89" s="322">
        <v>12601778</v>
      </c>
      <c r="CF89" s="323">
        <v>8.4088999999999992</v>
      </c>
      <c r="CG89" s="324">
        <v>1059670.96</v>
      </c>
      <c r="CH89" s="262">
        <v>11666999</v>
      </c>
      <c r="CI89" s="262">
        <v>8.51</v>
      </c>
      <c r="CJ89" s="262">
        <v>992861.72</v>
      </c>
      <c r="CK89" s="262">
        <v>10799591</v>
      </c>
      <c r="CL89" s="262">
        <v>8.7637</v>
      </c>
      <c r="CM89" s="262">
        <v>946443.8</v>
      </c>
      <c r="CN89" s="262">
        <v>10433895</v>
      </c>
      <c r="CO89" s="262">
        <v>9.0554000000000006</v>
      </c>
      <c r="CP89" s="262">
        <v>944830.98</v>
      </c>
      <c r="CQ89" s="262">
        <v>10286993</v>
      </c>
      <c r="CR89" s="262">
        <v>9.3436000000000003</v>
      </c>
      <c r="CS89" s="262">
        <v>961175.6</v>
      </c>
      <c r="CT89" s="325"/>
      <c r="CU89" s="325"/>
    </row>
    <row r="90" spans="1:99" ht="15" customHeight="1" x14ac:dyDescent="0.3">
      <c r="A90" s="249" t="s">
        <v>2770</v>
      </c>
      <c r="B90" s="312" t="s">
        <v>2998</v>
      </c>
      <c r="C90" s="312" t="s">
        <v>2849</v>
      </c>
      <c r="D90" s="326"/>
      <c r="E90" s="313"/>
      <c r="F90" s="327"/>
      <c r="G90" s="249" t="s">
        <v>2874</v>
      </c>
      <c r="H90" s="249"/>
      <c r="I90" s="315">
        <f t="shared" si="2"/>
        <v>230477.75999999998</v>
      </c>
      <c r="J90" s="316"/>
      <c r="AX90" s="320"/>
      <c r="BJ90" s="320"/>
      <c r="BL90" s="316"/>
      <c r="BM90" s="320"/>
      <c r="BO90" s="316"/>
      <c r="BS90" s="320"/>
      <c r="BU90" s="316"/>
      <c r="BV90" s="317"/>
      <c r="BW90" s="318"/>
      <c r="BX90" s="319"/>
      <c r="BY90" s="329">
        <v>155338</v>
      </c>
      <c r="BZ90" s="330">
        <v>7.9580000000000002</v>
      </c>
      <c r="CA90" s="331">
        <v>12361.76</v>
      </c>
      <c r="CB90" s="295">
        <v>212904</v>
      </c>
      <c r="CC90" s="296">
        <v>8.1959</v>
      </c>
      <c r="CD90" s="297">
        <v>17449.3</v>
      </c>
      <c r="CE90" s="322">
        <v>563414</v>
      </c>
      <c r="CF90" s="323">
        <v>8.3206000000000007</v>
      </c>
      <c r="CG90" s="324">
        <v>46879.199999999997</v>
      </c>
      <c r="CH90" s="262">
        <v>485276</v>
      </c>
      <c r="CI90" s="262">
        <v>8.4125999999999994</v>
      </c>
      <c r="CJ90" s="262">
        <v>40824.120000000003</v>
      </c>
      <c r="CK90" s="262">
        <v>502887</v>
      </c>
      <c r="CL90" s="262">
        <v>8.6646999999999998</v>
      </c>
      <c r="CM90" s="262">
        <v>43573.86</v>
      </c>
      <c r="CN90" s="262">
        <v>392103</v>
      </c>
      <c r="CO90" s="262">
        <v>8.9559999999999995</v>
      </c>
      <c r="CP90" s="262">
        <v>35116.92</v>
      </c>
      <c r="CQ90" s="262">
        <v>370650</v>
      </c>
      <c r="CR90" s="262">
        <v>9.2466000000000008</v>
      </c>
      <c r="CS90" s="262">
        <v>34272.6</v>
      </c>
    </row>
    <row r="91" spans="1:99" ht="15" customHeight="1" x14ac:dyDescent="0.3">
      <c r="A91" s="249" t="s">
        <v>2768</v>
      </c>
      <c r="B91" s="249" t="s">
        <v>2999</v>
      </c>
      <c r="C91" s="312" t="s">
        <v>2852</v>
      </c>
      <c r="D91" s="326">
        <v>37894</v>
      </c>
      <c r="E91" s="313">
        <v>2003</v>
      </c>
      <c r="F91" s="327"/>
      <c r="G91" s="249" t="s">
        <v>1903</v>
      </c>
      <c r="H91" s="249" t="s">
        <v>3000</v>
      </c>
      <c r="I91" s="315">
        <f t="shared" si="2"/>
        <v>5776477.7000000002</v>
      </c>
      <c r="J91" s="316"/>
      <c r="AX91" s="312"/>
      <c r="BA91" s="320"/>
      <c r="BC91" s="316"/>
      <c r="BD91" s="320"/>
      <c r="BF91" s="316"/>
      <c r="BG91" s="336">
        <v>100150</v>
      </c>
      <c r="BH91" s="216">
        <v>10.5191</v>
      </c>
      <c r="BI91" s="337">
        <v>10534.88</v>
      </c>
      <c r="BJ91" s="336">
        <v>7801680</v>
      </c>
      <c r="BK91" s="216">
        <v>7.8320999999999996</v>
      </c>
      <c r="BL91" s="337">
        <v>611033.27</v>
      </c>
      <c r="BM91" s="336">
        <v>19456280</v>
      </c>
      <c r="BN91" s="216">
        <v>7.5461999999999998</v>
      </c>
      <c r="BO91" s="337">
        <v>1468203.26</v>
      </c>
      <c r="BP91" s="329">
        <v>26088740</v>
      </c>
      <c r="BQ91" s="330">
        <v>7.3517000000000001</v>
      </c>
      <c r="BR91" s="331">
        <v>1917970.75</v>
      </c>
      <c r="BS91" s="336">
        <v>22345380</v>
      </c>
      <c r="BT91" s="216">
        <v>7.2355999999999998</v>
      </c>
      <c r="BU91" s="337">
        <v>1616811.92</v>
      </c>
      <c r="BV91" s="329">
        <v>593700</v>
      </c>
      <c r="BW91" s="330">
        <v>11.904299999999999</v>
      </c>
      <c r="BX91" s="331">
        <v>70675.94</v>
      </c>
      <c r="BY91" s="298">
        <v>714340</v>
      </c>
      <c r="BZ91" s="299">
        <v>11.373799999999999</v>
      </c>
      <c r="CA91" s="300">
        <v>81247.679999999993</v>
      </c>
      <c r="CB91" s="331" t="s">
        <v>2468</v>
      </c>
      <c r="CC91" s="331"/>
      <c r="CD91" s="319"/>
      <c r="CE91" s="262"/>
    </row>
    <row r="92" spans="1:99" ht="15" customHeight="1" x14ac:dyDescent="0.3">
      <c r="A92" s="249" t="s">
        <v>2850</v>
      </c>
      <c r="B92" s="249" t="s">
        <v>2999</v>
      </c>
      <c r="C92" s="312" t="s">
        <v>2849</v>
      </c>
      <c r="D92" s="312"/>
      <c r="E92" s="313">
        <v>1989</v>
      </c>
      <c r="F92" s="312"/>
      <c r="G92" s="249" t="s">
        <v>2874</v>
      </c>
      <c r="H92" s="249"/>
      <c r="I92" s="315">
        <f t="shared" si="2"/>
        <v>209782548.42000002</v>
      </c>
      <c r="J92" s="316">
        <v>7839215.1799999997</v>
      </c>
      <c r="T92" s="317">
        <v>31635248</v>
      </c>
      <c r="U92" s="318">
        <v>6.5423999999999998</v>
      </c>
      <c r="V92" s="319">
        <v>2069694.74</v>
      </c>
      <c r="W92" s="317">
        <v>31635248</v>
      </c>
      <c r="X92" s="318">
        <v>6.5423999999999998</v>
      </c>
      <c r="Y92" s="319">
        <v>2069694.74</v>
      </c>
      <c r="Z92" s="317">
        <v>35786303</v>
      </c>
      <c r="AA92" s="318">
        <v>6.8722000000000003</v>
      </c>
      <c r="AB92" s="319">
        <v>2459307.7599999998</v>
      </c>
      <c r="AC92" s="317">
        <v>53039977</v>
      </c>
      <c r="AD92" s="318">
        <v>6.8022</v>
      </c>
      <c r="AE92" s="319">
        <v>3607894.7</v>
      </c>
      <c r="AF92" s="317">
        <v>54620335</v>
      </c>
      <c r="AG92" s="318">
        <v>6.8737000000000004</v>
      </c>
      <c r="AH92" s="319">
        <v>3754421.1</v>
      </c>
      <c r="AI92" s="317">
        <v>57310037</v>
      </c>
      <c r="AJ92" s="318">
        <v>7.0084999999999997</v>
      </c>
      <c r="AK92" s="319">
        <v>4016564.38</v>
      </c>
      <c r="AL92" s="317">
        <v>60404474</v>
      </c>
      <c r="AM92" s="318">
        <v>6.9024000000000001</v>
      </c>
      <c r="AN92" s="319">
        <v>4169353.5</v>
      </c>
      <c r="AO92" s="317">
        <v>68134412</v>
      </c>
      <c r="AP92" s="318">
        <v>6.8071999999999999</v>
      </c>
      <c r="AQ92" s="319">
        <v>4638031.54</v>
      </c>
      <c r="AR92" s="317">
        <v>71941408</v>
      </c>
      <c r="AS92" s="318">
        <v>7.1708999999999996</v>
      </c>
      <c r="AT92" s="319">
        <v>5158881.7</v>
      </c>
      <c r="AU92" s="317">
        <v>75478418</v>
      </c>
      <c r="AV92" s="318">
        <v>7.3522999999999996</v>
      </c>
      <c r="AW92" s="319">
        <v>5549385.1799999997</v>
      </c>
      <c r="AX92" s="320">
        <v>78277959</v>
      </c>
      <c r="AY92" s="312">
        <v>7.5898000000000003</v>
      </c>
      <c r="AZ92" s="316">
        <v>5941140.4000000004</v>
      </c>
      <c r="BA92" s="320">
        <v>83389307</v>
      </c>
      <c r="BB92" s="312">
        <v>7.9836999999999998</v>
      </c>
      <c r="BC92" s="316">
        <v>6183453.8700000001</v>
      </c>
      <c r="BD92" s="320">
        <v>89273324</v>
      </c>
      <c r="BE92" s="312">
        <v>7.5990000000000002</v>
      </c>
      <c r="BF92" s="316">
        <v>6783892.54</v>
      </c>
      <c r="BG92" s="320">
        <v>97418916</v>
      </c>
      <c r="BH92" s="312">
        <v>7.6092000000000004</v>
      </c>
      <c r="BI92" s="316">
        <v>7412763.9400000004</v>
      </c>
      <c r="BJ92" s="320">
        <v>110170112</v>
      </c>
      <c r="BK92" s="312">
        <v>7.8376999999999999</v>
      </c>
      <c r="BL92" s="316">
        <v>8634773.2400000002</v>
      </c>
      <c r="BM92" s="320">
        <v>114768614</v>
      </c>
      <c r="BN92" s="312">
        <v>8.1289999999999996</v>
      </c>
      <c r="BO92" s="316">
        <v>9329505.3900000006</v>
      </c>
      <c r="BP92" s="317">
        <v>129822153</v>
      </c>
      <c r="BQ92" s="318">
        <v>8.1447000000000003</v>
      </c>
      <c r="BR92" s="319">
        <v>10573686.939999999</v>
      </c>
      <c r="BS92" s="320">
        <v>142251186</v>
      </c>
      <c r="BT92" s="312">
        <v>8.1928000000000001</v>
      </c>
      <c r="BU92" s="316">
        <v>11654290.300000001</v>
      </c>
      <c r="BV92" s="317">
        <v>156146056</v>
      </c>
      <c r="BW92" s="318">
        <v>8.0330999999999992</v>
      </c>
      <c r="BX92" s="319">
        <v>12543407</v>
      </c>
      <c r="BY92" s="329">
        <v>161391941</v>
      </c>
      <c r="BZ92" s="330">
        <v>8.0518000000000001</v>
      </c>
      <c r="CA92" s="331">
        <v>12994968.060000001</v>
      </c>
      <c r="CB92" s="295">
        <v>159191708</v>
      </c>
      <c r="CC92" s="296">
        <v>8.4666999999999994</v>
      </c>
      <c r="CD92" s="297">
        <v>13478262.300000001</v>
      </c>
      <c r="CE92" s="322">
        <v>150082934</v>
      </c>
      <c r="CF92" s="323">
        <v>8.5911000000000008</v>
      </c>
      <c r="CG92" s="324">
        <v>12893802.359999999</v>
      </c>
      <c r="CH92" s="262">
        <v>141104719</v>
      </c>
      <c r="CI92" s="262">
        <v>8.6988000000000003</v>
      </c>
      <c r="CJ92" s="262">
        <v>12274365.68</v>
      </c>
      <c r="CK92" s="262">
        <v>130441616</v>
      </c>
      <c r="CL92" s="262">
        <v>8.9184999999999999</v>
      </c>
      <c r="CM92" s="262">
        <v>11633441.26</v>
      </c>
      <c r="CN92" s="262">
        <v>119865197</v>
      </c>
      <c r="CO92" s="262">
        <v>9.2405000000000008</v>
      </c>
      <c r="CP92" s="262">
        <v>11076130.66</v>
      </c>
      <c r="CQ92" s="262">
        <v>115106895</v>
      </c>
      <c r="CR92" s="262">
        <v>9.593</v>
      </c>
      <c r="CS92" s="262">
        <v>11042219.960000001</v>
      </c>
    </row>
    <row r="93" spans="1:99" ht="15" customHeight="1" x14ac:dyDescent="0.3">
      <c r="A93" s="249" t="s">
        <v>2963</v>
      </c>
      <c r="B93" s="249" t="s">
        <v>3001</v>
      </c>
      <c r="C93" s="312" t="s">
        <v>2849</v>
      </c>
      <c r="D93" s="312"/>
      <c r="E93" s="313">
        <v>1992</v>
      </c>
      <c r="F93" s="327"/>
      <c r="G93" s="249" t="s">
        <v>3002</v>
      </c>
      <c r="H93" s="249"/>
      <c r="I93" s="315">
        <f t="shared" si="2"/>
        <v>21626230.150000006</v>
      </c>
      <c r="J93" s="316"/>
      <c r="AC93" s="317">
        <v>490889</v>
      </c>
      <c r="AD93" s="318">
        <v>19.873899999999999</v>
      </c>
      <c r="AE93" s="319">
        <v>97558.84</v>
      </c>
      <c r="AF93" s="317">
        <v>2267797</v>
      </c>
      <c r="AG93" s="318">
        <v>13.218400000000001</v>
      </c>
      <c r="AH93" s="319">
        <v>299766.28000000003</v>
      </c>
      <c r="AI93" s="317">
        <v>5307929</v>
      </c>
      <c r="AJ93" s="318">
        <v>12.509600000000001</v>
      </c>
      <c r="AK93" s="319">
        <v>664002.86</v>
      </c>
      <c r="AL93" s="317">
        <v>7753115</v>
      </c>
      <c r="AM93" s="318">
        <v>12.3355</v>
      </c>
      <c r="AN93" s="319">
        <v>956384.6</v>
      </c>
      <c r="AO93" s="317">
        <v>1514820</v>
      </c>
      <c r="AP93" s="318">
        <v>12.5595</v>
      </c>
      <c r="AQ93" s="319">
        <v>190253.16</v>
      </c>
      <c r="AR93" s="317">
        <v>10137006</v>
      </c>
      <c r="AS93" s="318">
        <v>12.971399999999999</v>
      </c>
      <c r="AT93" s="319">
        <v>1314910.3999999999</v>
      </c>
      <c r="AU93" s="317">
        <v>2931910</v>
      </c>
      <c r="AV93" s="318">
        <v>12.7035</v>
      </c>
      <c r="AW93" s="319">
        <v>372454.82</v>
      </c>
      <c r="AX93" s="320">
        <v>16776388</v>
      </c>
      <c r="AY93" s="312">
        <v>11.9757</v>
      </c>
      <c r="AZ93" s="316">
        <v>2006019.08</v>
      </c>
      <c r="BA93" s="320">
        <v>20065296</v>
      </c>
      <c r="BB93" s="312">
        <v>12.357699999999999</v>
      </c>
      <c r="BC93" s="316">
        <v>2470465.15</v>
      </c>
      <c r="BD93" s="320">
        <v>23021979</v>
      </c>
      <c r="BE93" s="312">
        <v>12.277100000000001</v>
      </c>
      <c r="BF93" s="316">
        <v>2826426.66</v>
      </c>
      <c r="BG93" s="320">
        <v>29185319</v>
      </c>
      <c r="BH93" s="312">
        <v>12.195399999999999</v>
      </c>
      <c r="BI93" s="316">
        <v>3559254.98</v>
      </c>
      <c r="BJ93" s="320">
        <v>5757939</v>
      </c>
      <c r="BK93" s="312">
        <v>12.4413</v>
      </c>
      <c r="BL93" s="316">
        <v>716363.58</v>
      </c>
      <c r="BM93" s="320">
        <v>5338045</v>
      </c>
      <c r="BN93" s="312">
        <v>12.9468</v>
      </c>
      <c r="BO93" s="316">
        <v>691107.72</v>
      </c>
      <c r="BP93" s="317">
        <v>24119119</v>
      </c>
      <c r="BQ93" s="318">
        <v>12.7867</v>
      </c>
      <c r="BR93" s="319">
        <v>3084028.38</v>
      </c>
      <c r="BS93" s="320">
        <v>5754873</v>
      </c>
      <c r="BT93" s="312">
        <v>12.9869</v>
      </c>
      <c r="BU93" s="316">
        <v>747381.2</v>
      </c>
      <c r="BV93" s="317">
        <v>9157999</v>
      </c>
      <c r="BW93" s="318">
        <v>12.798299999999999</v>
      </c>
      <c r="BX93" s="319">
        <v>1172067.26</v>
      </c>
      <c r="BY93" s="329">
        <v>416083</v>
      </c>
      <c r="BZ93" s="330">
        <v>12.785399999999999</v>
      </c>
      <c r="CA93" s="331">
        <v>53197.78</v>
      </c>
      <c r="CB93" s="301">
        <v>17578</v>
      </c>
      <c r="CC93" s="302">
        <v>12.2928</v>
      </c>
      <c r="CD93" s="303">
        <v>2160.8200000000002</v>
      </c>
      <c r="CE93" s="322">
        <v>14205</v>
      </c>
      <c r="CF93" s="323">
        <v>12.856</v>
      </c>
      <c r="CG93" s="324">
        <v>1826.2</v>
      </c>
      <c r="CH93" s="322">
        <v>199647</v>
      </c>
      <c r="CI93" s="323">
        <v>15.6965</v>
      </c>
      <c r="CJ93" s="324">
        <v>31337.62</v>
      </c>
      <c r="CK93" s="322">
        <v>41307</v>
      </c>
      <c r="CL93" s="323">
        <v>16.625900000000001</v>
      </c>
      <c r="CM93" s="324">
        <v>6867.68</v>
      </c>
      <c r="CN93" s="262">
        <v>1099769</v>
      </c>
      <c r="CO93" s="262">
        <v>16.922000000000001</v>
      </c>
      <c r="CP93" s="262">
        <v>186102.48</v>
      </c>
      <c r="CQ93" s="262">
        <v>1036835</v>
      </c>
      <c r="CR93" s="262">
        <v>17.003</v>
      </c>
      <c r="CS93" s="262">
        <v>176292.6</v>
      </c>
    </row>
    <row r="94" spans="1:99" ht="15" customHeight="1" x14ac:dyDescent="0.3">
      <c r="A94" s="249" t="s">
        <v>2963</v>
      </c>
      <c r="B94" s="249" t="s">
        <v>3003</v>
      </c>
      <c r="C94" s="312" t="s">
        <v>2849</v>
      </c>
      <c r="D94" s="312"/>
      <c r="E94" s="313">
        <v>1992</v>
      </c>
      <c r="F94" s="327"/>
      <c r="G94" s="249"/>
      <c r="H94" s="249"/>
      <c r="I94" s="315">
        <f t="shared" si="2"/>
        <v>20540378.560000002</v>
      </c>
      <c r="J94" s="316"/>
      <c r="AC94" s="317">
        <v>159688</v>
      </c>
      <c r="AD94" s="318">
        <v>20.133400000000002</v>
      </c>
      <c r="AE94" s="319">
        <v>32150.66</v>
      </c>
      <c r="AF94" s="317">
        <v>395165</v>
      </c>
      <c r="AG94" s="318">
        <v>13.4671</v>
      </c>
      <c r="AH94" s="319">
        <v>53217.34</v>
      </c>
      <c r="AI94" s="317">
        <v>165844</v>
      </c>
      <c r="AJ94" s="318">
        <v>13.6828</v>
      </c>
      <c r="AK94" s="319">
        <v>22692.18</v>
      </c>
      <c r="AL94" s="317">
        <v>1212321</v>
      </c>
      <c r="AM94" s="318">
        <v>12.5137</v>
      </c>
      <c r="AN94" s="319">
        <v>151706.20000000001</v>
      </c>
      <c r="AO94" s="317">
        <v>219072</v>
      </c>
      <c r="AP94" s="318">
        <v>13.551500000000001</v>
      </c>
      <c r="AQ94" s="319">
        <v>29687.62</v>
      </c>
      <c r="AR94" s="317">
        <v>1583068</v>
      </c>
      <c r="AS94" s="318">
        <v>13.1408</v>
      </c>
      <c r="AT94" s="319">
        <v>208027.84</v>
      </c>
      <c r="AU94" s="317">
        <v>131013</v>
      </c>
      <c r="AV94" s="318">
        <v>12.1684</v>
      </c>
      <c r="AW94" s="319">
        <v>15942.22</v>
      </c>
      <c r="AX94" s="320">
        <v>2839053</v>
      </c>
      <c r="AY94" s="312">
        <v>12.14</v>
      </c>
      <c r="AZ94" s="316">
        <v>344661.16</v>
      </c>
      <c r="BA94" s="320">
        <v>3901499</v>
      </c>
      <c r="BB94" s="312">
        <v>12.525600000000001</v>
      </c>
      <c r="BC94" s="316">
        <v>488686.16</v>
      </c>
      <c r="BD94" s="320">
        <v>4482372</v>
      </c>
      <c r="BE94" s="312">
        <v>12.4938</v>
      </c>
      <c r="BF94" s="316">
        <v>560018.59</v>
      </c>
      <c r="BG94" s="320">
        <v>5518725</v>
      </c>
      <c r="BH94" s="312">
        <v>12.3942</v>
      </c>
      <c r="BI94" s="316">
        <v>684001.81</v>
      </c>
      <c r="BJ94" s="320">
        <v>29195048</v>
      </c>
      <c r="BK94" s="312">
        <v>12.263199999999999</v>
      </c>
      <c r="BL94" s="316">
        <v>3580239.16</v>
      </c>
      <c r="BM94" s="320">
        <v>24982057</v>
      </c>
      <c r="BN94" s="312">
        <v>12.7911</v>
      </c>
      <c r="BO94" s="316">
        <v>3195479.28</v>
      </c>
      <c r="BP94" s="317">
        <v>307574</v>
      </c>
      <c r="BQ94" s="318">
        <v>12.497</v>
      </c>
      <c r="BR94" s="319">
        <v>38437.519999999997</v>
      </c>
      <c r="BS94" s="320">
        <v>369062</v>
      </c>
      <c r="BT94" s="312">
        <v>12.5862</v>
      </c>
      <c r="BU94" s="316">
        <v>46450.720000000001</v>
      </c>
      <c r="BV94" s="317">
        <v>366283</v>
      </c>
      <c r="BW94" s="318">
        <v>12.399100000000001</v>
      </c>
      <c r="BX94" s="319">
        <v>45415.9</v>
      </c>
      <c r="BY94" s="329">
        <v>745887</v>
      </c>
      <c r="BZ94" s="330">
        <v>13.192</v>
      </c>
      <c r="CA94" s="331">
        <v>98397.46</v>
      </c>
      <c r="CB94" s="301">
        <v>31494741</v>
      </c>
      <c r="CC94" s="302">
        <v>12.1813</v>
      </c>
      <c r="CD94" s="303">
        <v>3836473.3</v>
      </c>
      <c r="CE94" s="322">
        <v>19355794</v>
      </c>
      <c r="CF94" s="323">
        <v>12.748100000000001</v>
      </c>
      <c r="CG94" s="324">
        <v>2467504.62</v>
      </c>
      <c r="CH94" s="322">
        <v>1342005</v>
      </c>
      <c r="CI94" s="323">
        <v>15.6966</v>
      </c>
      <c r="CJ94" s="324">
        <v>210648.88</v>
      </c>
      <c r="CK94" s="322">
        <v>1153375</v>
      </c>
      <c r="CL94" s="323">
        <v>16.625900000000001</v>
      </c>
      <c r="CM94" s="324">
        <v>191758.46</v>
      </c>
      <c r="CN94" s="262">
        <v>12940847</v>
      </c>
      <c r="CO94" s="262">
        <v>16.9102</v>
      </c>
      <c r="CP94" s="262">
        <v>2188317.6</v>
      </c>
      <c r="CQ94" s="262">
        <v>12067838</v>
      </c>
      <c r="CR94" s="262">
        <v>16.991099999999999</v>
      </c>
      <c r="CS94" s="262">
        <v>2050463.88</v>
      </c>
    </row>
    <row r="95" spans="1:99" ht="15" customHeight="1" x14ac:dyDescent="0.3">
      <c r="A95" s="249" t="s">
        <v>2892</v>
      </c>
      <c r="B95" s="249" t="s">
        <v>3004</v>
      </c>
      <c r="C95" s="312" t="s">
        <v>2849</v>
      </c>
      <c r="D95" s="312"/>
      <c r="E95" s="313">
        <v>1997</v>
      </c>
      <c r="F95" s="327"/>
      <c r="G95" s="249" t="s">
        <v>2893</v>
      </c>
      <c r="H95" s="249"/>
      <c r="I95" s="315">
        <f t="shared" si="2"/>
        <v>770291.77</v>
      </c>
      <c r="J95" s="316"/>
      <c r="AR95" s="317">
        <v>13717</v>
      </c>
      <c r="AS95" s="318">
        <v>12.953900000000001</v>
      </c>
      <c r="AT95" s="319">
        <v>1776.88</v>
      </c>
      <c r="AU95" s="317">
        <v>97464</v>
      </c>
      <c r="AV95" s="318">
        <v>12.3939</v>
      </c>
      <c r="AW95" s="319">
        <v>12079.62</v>
      </c>
      <c r="AX95" s="320">
        <v>150561</v>
      </c>
      <c r="AY95" s="312">
        <v>11.895</v>
      </c>
      <c r="AZ95" s="316">
        <v>17909.38</v>
      </c>
      <c r="BA95" s="320">
        <v>131345</v>
      </c>
      <c r="BB95" s="312">
        <v>12.405200000000001</v>
      </c>
      <c r="BC95" s="316">
        <v>16161.66</v>
      </c>
      <c r="BD95" s="320">
        <v>171492</v>
      </c>
      <c r="BE95" s="312">
        <v>12.2569</v>
      </c>
      <c r="BF95" s="316">
        <v>21019.58</v>
      </c>
      <c r="BG95" s="320">
        <v>70544</v>
      </c>
      <c r="BH95" s="312">
        <v>7.8913000000000002</v>
      </c>
      <c r="BI95" s="316">
        <v>5566.84</v>
      </c>
      <c r="BJ95" s="320">
        <v>272058</v>
      </c>
      <c r="BK95" s="312">
        <v>7.9562999999999997</v>
      </c>
      <c r="BL95" s="316">
        <v>21645.72</v>
      </c>
      <c r="BM95" s="320">
        <v>397604</v>
      </c>
      <c r="BN95" s="312">
        <v>12.494300000000001</v>
      </c>
      <c r="BO95" s="316">
        <v>49677.88</v>
      </c>
      <c r="BP95" s="317">
        <v>390463</v>
      </c>
      <c r="BQ95" s="318">
        <v>7.9873000000000003</v>
      </c>
      <c r="BR95" s="319">
        <v>31187.59</v>
      </c>
      <c r="BS95" s="320">
        <v>564550</v>
      </c>
      <c r="BT95" s="312">
        <v>12.4727</v>
      </c>
      <c r="BU95" s="316">
        <v>70414.66</v>
      </c>
      <c r="BV95" s="317">
        <v>610485</v>
      </c>
      <c r="BW95" s="318">
        <v>12.091699999999999</v>
      </c>
      <c r="BX95" s="319">
        <v>73818.100000000006</v>
      </c>
      <c r="BY95" s="329">
        <v>637256</v>
      </c>
      <c r="BZ95" s="330">
        <v>12.2605</v>
      </c>
      <c r="CA95" s="331">
        <v>78130.820000000007</v>
      </c>
      <c r="CB95" s="295">
        <v>660949</v>
      </c>
      <c r="CC95" s="296">
        <v>12.214499999999999</v>
      </c>
      <c r="CD95" s="297">
        <v>80731.66</v>
      </c>
      <c r="CE95" s="322">
        <v>545677</v>
      </c>
      <c r="CF95" s="323">
        <v>7.4911000000000003</v>
      </c>
      <c r="CG95" s="324">
        <v>40877.46</v>
      </c>
      <c r="CH95" s="262">
        <v>410003</v>
      </c>
      <c r="CI95" s="262">
        <v>14.928599999999999</v>
      </c>
      <c r="CJ95" s="262">
        <v>61207.78</v>
      </c>
      <c r="CK95" s="262">
        <v>403326</v>
      </c>
      <c r="CL95" s="262">
        <v>15.6942</v>
      </c>
      <c r="CM95" s="262">
        <v>63298.82</v>
      </c>
      <c r="CN95" s="262">
        <v>423397</v>
      </c>
      <c r="CO95" s="262">
        <v>15.999599999999999</v>
      </c>
      <c r="CP95" s="262">
        <v>67741.88</v>
      </c>
      <c r="CQ95" s="262">
        <v>346088</v>
      </c>
      <c r="CR95" s="262">
        <v>16.482900000000001</v>
      </c>
      <c r="CS95" s="262">
        <v>57045.440000000002</v>
      </c>
    </row>
    <row r="96" spans="1:99" ht="15" customHeight="1" x14ac:dyDescent="0.3">
      <c r="A96" s="249" t="s">
        <v>2963</v>
      </c>
      <c r="B96" s="249" t="s">
        <v>3005</v>
      </c>
      <c r="C96" s="312" t="s">
        <v>2849</v>
      </c>
      <c r="D96" s="312"/>
      <c r="E96" s="313">
        <v>1992</v>
      </c>
      <c r="F96" s="327"/>
      <c r="G96" s="249"/>
      <c r="H96" s="249"/>
      <c r="I96" s="315">
        <f t="shared" si="2"/>
        <v>23510753.600000005</v>
      </c>
      <c r="J96" s="316"/>
      <c r="AC96" s="317">
        <v>125280</v>
      </c>
      <c r="AD96" s="318">
        <v>20.133400000000002</v>
      </c>
      <c r="AE96" s="319">
        <v>25223.16</v>
      </c>
      <c r="AF96" s="317">
        <v>379683</v>
      </c>
      <c r="AG96" s="318">
        <v>13.466900000000001</v>
      </c>
      <c r="AH96" s="319">
        <v>51131.5</v>
      </c>
      <c r="AI96" s="317">
        <v>865261</v>
      </c>
      <c r="AJ96" s="318">
        <v>12.686199999999999</v>
      </c>
      <c r="AK96" s="319">
        <v>109768.32000000001</v>
      </c>
      <c r="AL96" s="317">
        <v>1275177</v>
      </c>
      <c r="AM96" s="318">
        <v>12.5138</v>
      </c>
      <c r="AN96" s="319">
        <v>159572.56</v>
      </c>
      <c r="AO96" s="317">
        <v>89083</v>
      </c>
      <c r="AP96" s="318">
        <v>12.0642</v>
      </c>
      <c r="AQ96" s="319">
        <v>10747.14</v>
      </c>
      <c r="AR96" s="317">
        <v>1955611</v>
      </c>
      <c r="AS96" s="318">
        <v>13.1409</v>
      </c>
      <c r="AT96" s="319">
        <v>256984.92</v>
      </c>
      <c r="AU96" s="317">
        <v>12578604</v>
      </c>
      <c r="AV96" s="318">
        <v>12.517099999999999</v>
      </c>
      <c r="AW96" s="319">
        <v>1574482.06</v>
      </c>
      <c r="AX96" s="320">
        <v>3766378</v>
      </c>
      <c r="AY96" s="312">
        <v>12.139900000000001</v>
      </c>
      <c r="AZ96" s="316">
        <v>457237.92</v>
      </c>
      <c r="BA96" s="320">
        <v>5056045</v>
      </c>
      <c r="BB96" s="312">
        <v>12.525600000000001</v>
      </c>
      <c r="BC96" s="316">
        <v>633299.97</v>
      </c>
      <c r="BD96" s="320">
        <v>6452227</v>
      </c>
      <c r="BE96" s="312">
        <v>12.4938</v>
      </c>
      <c r="BF96" s="316">
        <v>806128.34</v>
      </c>
      <c r="BG96" s="320">
        <v>899914</v>
      </c>
      <c r="BH96" s="312">
        <v>13.466900000000001</v>
      </c>
      <c r="BI96" s="316">
        <v>121190.52</v>
      </c>
      <c r="BJ96" s="320">
        <v>340214</v>
      </c>
      <c r="BK96" s="312">
        <v>11.9452</v>
      </c>
      <c r="BL96" s="316">
        <v>40639.1</v>
      </c>
      <c r="BM96" s="320">
        <v>755771</v>
      </c>
      <c r="BN96" s="312">
        <v>14.1829</v>
      </c>
      <c r="BO96" s="316">
        <v>107190.3</v>
      </c>
      <c r="BP96" s="317">
        <v>5087656</v>
      </c>
      <c r="BQ96" s="318">
        <v>12.9186</v>
      </c>
      <c r="BR96" s="319">
        <v>657253.93000000005</v>
      </c>
      <c r="BS96" s="320">
        <v>27522506</v>
      </c>
      <c r="BT96" s="312">
        <v>12.8665</v>
      </c>
      <c r="BU96" s="316">
        <v>3541185.98</v>
      </c>
      <c r="BV96" s="317">
        <v>33714703</v>
      </c>
      <c r="BW96" s="318">
        <v>12.687900000000001</v>
      </c>
      <c r="BX96" s="319">
        <v>4277702.3</v>
      </c>
      <c r="BY96" s="332">
        <v>40206139</v>
      </c>
      <c r="BZ96" s="333">
        <v>13.075799999999999</v>
      </c>
      <c r="CA96" s="334">
        <v>5257269.4400000004</v>
      </c>
      <c r="CB96" s="301">
        <v>2228506</v>
      </c>
      <c r="CC96" s="302">
        <v>12.292400000000001</v>
      </c>
      <c r="CD96" s="303">
        <v>273935.78000000003</v>
      </c>
      <c r="CE96" s="322">
        <v>1521129</v>
      </c>
      <c r="CF96" s="323">
        <v>12.855399999999999</v>
      </c>
      <c r="CG96" s="324">
        <v>195546.6</v>
      </c>
      <c r="CH96" s="322">
        <v>16805239</v>
      </c>
      <c r="CI96" s="323">
        <v>15.669499999999999</v>
      </c>
      <c r="CJ96" s="324">
        <v>2633296.3199999998</v>
      </c>
      <c r="CK96" s="322">
        <v>13882041</v>
      </c>
      <c r="CL96" s="323">
        <v>16.619499999999999</v>
      </c>
      <c r="CM96" s="324">
        <v>2307129.7999999998</v>
      </c>
      <c r="CN96" s="262">
        <v>41301</v>
      </c>
      <c r="CO96" s="262">
        <v>16.922000000000001</v>
      </c>
      <c r="CP96" s="262">
        <v>6988.96</v>
      </c>
      <c r="CQ96" s="262">
        <v>40279</v>
      </c>
      <c r="CR96" s="262">
        <v>17.0031</v>
      </c>
      <c r="CS96" s="262">
        <v>6848.68</v>
      </c>
    </row>
    <row r="97" spans="1:99" ht="15" customHeight="1" x14ac:dyDescent="0.3">
      <c r="A97" s="249" t="s">
        <v>2963</v>
      </c>
      <c r="B97" s="249" t="s">
        <v>3006</v>
      </c>
      <c r="C97" s="312" t="s">
        <v>2849</v>
      </c>
      <c r="D97" s="312"/>
      <c r="E97" s="313">
        <v>1992</v>
      </c>
      <c r="F97" s="327"/>
      <c r="G97" s="249"/>
      <c r="H97" s="249"/>
      <c r="I97" s="315">
        <f t="shared" si="2"/>
        <v>4032506.1199999996</v>
      </c>
      <c r="J97" s="316"/>
      <c r="AC97" s="317">
        <v>11866</v>
      </c>
      <c r="AD97" s="318">
        <v>21.0947</v>
      </c>
      <c r="AE97" s="319">
        <v>2503.1</v>
      </c>
      <c r="AF97" s="317">
        <v>93587</v>
      </c>
      <c r="AG97" s="318">
        <v>14.454800000000001</v>
      </c>
      <c r="AH97" s="319">
        <v>13527.8</v>
      </c>
      <c r="AI97" s="317">
        <v>52525</v>
      </c>
      <c r="AJ97" s="318">
        <v>12.1676</v>
      </c>
      <c r="AK97" s="319">
        <v>6391.04</v>
      </c>
      <c r="AL97" s="317">
        <v>190651</v>
      </c>
      <c r="AM97" s="318">
        <v>13.4994</v>
      </c>
      <c r="AN97" s="319">
        <v>25736.78</v>
      </c>
      <c r="AO97" s="317">
        <v>9432061</v>
      </c>
      <c r="AP97" s="318">
        <v>12.391500000000001</v>
      </c>
      <c r="AQ97" s="319">
        <v>1168777.24</v>
      </c>
      <c r="AR97" s="317">
        <v>257272</v>
      </c>
      <c r="AS97" s="318">
        <v>14.1134</v>
      </c>
      <c r="AT97" s="319">
        <v>36309.699999999997</v>
      </c>
      <c r="AU97" s="317">
        <v>2078575</v>
      </c>
      <c r="AV97" s="318">
        <v>12.7035</v>
      </c>
      <c r="AW97" s="319">
        <v>264050.94</v>
      </c>
      <c r="AX97" s="320">
        <v>399281</v>
      </c>
      <c r="AY97" s="312">
        <v>13.0665</v>
      </c>
      <c r="AZ97" s="316">
        <v>52172.14</v>
      </c>
      <c r="BA97" s="320">
        <v>586365</v>
      </c>
      <c r="BB97" s="312">
        <v>13.508800000000001</v>
      </c>
      <c r="BC97" s="316">
        <v>79210.880000000005</v>
      </c>
      <c r="BD97" s="320">
        <v>717881</v>
      </c>
      <c r="BE97" s="312">
        <v>13.523300000000001</v>
      </c>
      <c r="BF97" s="316">
        <v>97081.2</v>
      </c>
      <c r="BG97" s="320">
        <v>345528</v>
      </c>
      <c r="BH97" s="312">
        <v>11.890599999999999</v>
      </c>
      <c r="BI97" s="316">
        <v>41085.35</v>
      </c>
      <c r="BJ97" s="320">
        <v>921081</v>
      </c>
      <c r="BK97" s="312">
        <v>13.5413</v>
      </c>
      <c r="BL97" s="316">
        <v>124726.24</v>
      </c>
      <c r="BM97" s="320">
        <v>316206</v>
      </c>
      <c r="BN97" s="312">
        <v>12.4849</v>
      </c>
      <c r="BO97" s="316">
        <v>39478.04</v>
      </c>
      <c r="BP97" s="317">
        <v>757723</v>
      </c>
      <c r="BQ97" s="318">
        <v>14.1808</v>
      </c>
      <c r="BR97" s="319">
        <v>107451.21</v>
      </c>
      <c r="BS97" s="320">
        <v>6808752</v>
      </c>
      <c r="BT97" s="312">
        <v>12.987</v>
      </c>
      <c r="BU97" s="316">
        <v>884249.42</v>
      </c>
      <c r="BV97" s="317">
        <v>568921</v>
      </c>
      <c r="BW97" s="318">
        <v>12.798400000000001</v>
      </c>
      <c r="BX97" s="319">
        <v>72812.56</v>
      </c>
      <c r="BY97" s="329">
        <v>7708783</v>
      </c>
      <c r="BZ97" s="330">
        <v>13.192</v>
      </c>
      <c r="CA97" s="331">
        <v>1016942.48</v>
      </c>
      <c r="CB97" s="295"/>
      <c r="CC97" s="296"/>
      <c r="CD97" s="297"/>
      <c r="CE97" s="262"/>
    </row>
    <row r="98" spans="1:99" ht="15" customHeight="1" x14ac:dyDescent="0.3">
      <c r="A98" s="249" t="s">
        <v>3007</v>
      </c>
      <c r="B98" s="249" t="s">
        <v>3008</v>
      </c>
      <c r="C98" s="312" t="s">
        <v>2912</v>
      </c>
      <c r="D98" s="326">
        <v>37599</v>
      </c>
      <c r="E98" s="313">
        <v>2004</v>
      </c>
      <c r="F98" s="327"/>
      <c r="G98" s="249" t="s">
        <v>2854</v>
      </c>
      <c r="H98" s="249" t="s">
        <v>3009</v>
      </c>
      <c r="I98" s="315">
        <f t="shared" ref="I98:I129" si="3">M98+P98+S98+V98+Y98+AB98+AE98+AH98+AK98+AN98+AQ98+AT98+AW98+AZ98+BC98+BF98+BI98+BL98+BO98+BR98+BU98+BX98+CA98+CD98+J98+CG98+CJ98+CM98+CP98+CS98</f>
        <v>1097546.48</v>
      </c>
      <c r="J98" s="316"/>
      <c r="AX98" s="320"/>
      <c r="AZ98" s="316"/>
      <c r="BA98" s="320"/>
      <c r="BC98" s="316"/>
      <c r="BD98" s="320"/>
      <c r="BF98" s="316"/>
      <c r="BG98" s="320"/>
      <c r="BI98" s="316"/>
      <c r="BJ98" s="320"/>
      <c r="BL98" s="316"/>
      <c r="BM98" s="320">
        <v>126390</v>
      </c>
      <c r="BN98" s="312">
        <v>7.8562000000000003</v>
      </c>
      <c r="BO98" s="316">
        <v>9929.4500000000007</v>
      </c>
      <c r="BP98" s="317">
        <v>1124310</v>
      </c>
      <c r="BQ98" s="318">
        <v>7.8832000000000004</v>
      </c>
      <c r="BR98" s="319">
        <v>88631.61</v>
      </c>
      <c r="BS98" s="320">
        <v>1184720</v>
      </c>
      <c r="BT98" s="312">
        <v>7.8834999999999997</v>
      </c>
      <c r="BU98" s="316">
        <v>93397.4</v>
      </c>
      <c r="BV98" s="317">
        <v>1527790</v>
      </c>
      <c r="BW98" s="318">
        <v>7.8311000000000002</v>
      </c>
      <c r="BX98" s="319">
        <v>119642.76</v>
      </c>
      <c r="BY98" s="329">
        <v>1614000</v>
      </c>
      <c r="BZ98" s="330">
        <v>7.6425999999999998</v>
      </c>
      <c r="CA98" s="331">
        <v>123351.56</v>
      </c>
      <c r="CB98" s="329">
        <v>1499210</v>
      </c>
      <c r="CC98" s="330">
        <v>7.7954999999999997</v>
      </c>
      <c r="CD98" s="334">
        <v>116870.92</v>
      </c>
      <c r="CE98" s="338">
        <v>1518860</v>
      </c>
      <c r="CF98" s="339">
        <v>7.8144</v>
      </c>
      <c r="CG98" s="340">
        <v>118689.8</v>
      </c>
      <c r="CH98" s="262">
        <v>1518860</v>
      </c>
      <c r="CI98" s="262">
        <v>8.1115999999999993</v>
      </c>
      <c r="CJ98" s="262">
        <v>123203.86</v>
      </c>
      <c r="CK98" s="262">
        <v>1518890</v>
      </c>
      <c r="CL98" s="262">
        <v>8.2193000000000005</v>
      </c>
      <c r="CM98" s="262">
        <v>124842.14</v>
      </c>
      <c r="CN98" s="262">
        <v>1049380</v>
      </c>
      <c r="CO98" s="262">
        <v>8.4280000000000008</v>
      </c>
      <c r="CP98" s="262">
        <v>88441.76</v>
      </c>
      <c r="CQ98" s="262">
        <v>1050250</v>
      </c>
      <c r="CR98" s="262">
        <v>8.6212999999999997</v>
      </c>
      <c r="CS98" s="262">
        <v>90545.22</v>
      </c>
    </row>
    <row r="99" spans="1:99" ht="15" customHeight="1" x14ac:dyDescent="0.3">
      <c r="A99" s="249" t="s">
        <v>2975</v>
      </c>
      <c r="B99" s="249" t="s">
        <v>3010</v>
      </c>
      <c r="C99" s="312" t="s">
        <v>2849</v>
      </c>
      <c r="D99" s="326">
        <v>39274</v>
      </c>
      <c r="E99" s="313"/>
      <c r="F99" s="327"/>
      <c r="G99" s="249" t="s">
        <v>2874</v>
      </c>
      <c r="H99" s="249"/>
      <c r="I99" s="315">
        <f t="shared" si="3"/>
        <v>1981760.32</v>
      </c>
      <c r="J99" s="316"/>
      <c r="AX99" s="320"/>
      <c r="AZ99" s="316"/>
      <c r="BA99" s="320"/>
      <c r="BC99" s="316"/>
      <c r="BD99" s="320"/>
      <c r="BF99" s="316"/>
      <c r="BG99" s="320"/>
      <c r="BI99" s="316"/>
      <c r="BJ99" s="320"/>
      <c r="BL99" s="316"/>
      <c r="BM99" s="320"/>
      <c r="BP99" s="317"/>
      <c r="BQ99" s="318"/>
      <c r="BR99" s="319"/>
      <c r="BS99" s="320"/>
      <c r="BU99" s="316"/>
      <c r="BV99" s="317">
        <v>3693472</v>
      </c>
      <c r="BW99" s="318">
        <v>6.2538999999999998</v>
      </c>
      <c r="BX99" s="319">
        <v>230985.74</v>
      </c>
      <c r="BY99" s="329">
        <v>3783157</v>
      </c>
      <c r="BZ99" s="330">
        <v>6.2755999999999998</v>
      </c>
      <c r="CA99" s="331">
        <v>237417.12</v>
      </c>
      <c r="CB99" s="295">
        <v>3844049</v>
      </c>
      <c r="CC99" s="296">
        <v>6.5000999999999998</v>
      </c>
      <c r="CD99" s="297">
        <v>249865.42</v>
      </c>
      <c r="CE99" s="322">
        <v>4314110</v>
      </c>
      <c r="CF99" s="323">
        <v>6.5513000000000003</v>
      </c>
      <c r="CG99" s="324">
        <v>282628.86</v>
      </c>
      <c r="CH99" s="262">
        <v>3992299</v>
      </c>
      <c r="CI99" s="262">
        <v>6.5362999999999998</v>
      </c>
      <c r="CJ99" s="262">
        <v>260948.9</v>
      </c>
      <c r="CK99" s="262">
        <v>3449574</v>
      </c>
      <c r="CL99" s="262">
        <v>6.4492000000000003</v>
      </c>
      <c r="CM99" s="262">
        <v>222469.14</v>
      </c>
      <c r="CN99" s="262">
        <v>3767327</v>
      </c>
      <c r="CO99" s="262">
        <v>6.5198</v>
      </c>
      <c r="CP99" s="262">
        <v>245621.46</v>
      </c>
      <c r="CQ99" s="262">
        <v>3743494</v>
      </c>
      <c r="CR99" s="262">
        <v>6.7270000000000003</v>
      </c>
      <c r="CS99" s="262">
        <v>251823.68</v>
      </c>
    </row>
    <row r="100" spans="1:99" ht="15" customHeight="1" x14ac:dyDescent="0.3">
      <c r="A100" s="249" t="s">
        <v>2982</v>
      </c>
      <c r="B100" s="249" t="s">
        <v>3011</v>
      </c>
      <c r="C100" s="312" t="s">
        <v>2852</v>
      </c>
      <c r="D100" s="326">
        <v>39471</v>
      </c>
      <c r="E100" s="313">
        <v>2007</v>
      </c>
      <c r="F100" s="327"/>
      <c r="G100" s="249" t="s">
        <v>3012</v>
      </c>
      <c r="H100" s="249" t="s">
        <v>3013</v>
      </c>
      <c r="I100" s="315">
        <f t="shared" si="3"/>
        <v>259164.72000000003</v>
      </c>
      <c r="J100" s="316"/>
      <c r="AX100" s="320"/>
      <c r="AZ100" s="316"/>
      <c r="BA100" s="320"/>
      <c r="BC100" s="316"/>
      <c r="BD100" s="320"/>
      <c r="BF100" s="316"/>
      <c r="BG100" s="320"/>
      <c r="BI100" s="316"/>
      <c r="BJ100" s="320"/>
      <c r="BL100" s="316"/>
      <c r="BM100" s="320"/>
      <c r="BO100" s="316"/>
      <c r="BP100" s="317"/>
      <c r="BQ100" s="318"/>
      <c r="BR100" s="319"/>
      <c r="BS100" s="320"/>
      <c r="BU100" s="316"/>
      <c r="BV100" s="317">
        <v>314670</v>
      </c>
      <c r="BW100" s="318">
        <v>6.7279999999999998</v>
      </c>
      <c r="BX100" s="319">
        <v>21170.9</v>
      </c>
      <c r="BY100" s="329">
        <v>594740</v>
      </c>
      <c r="BZ100" s="330">
        <v>6.6818999999999997</v>
      </c>
      <c r="CA100" s="331">
        <v>39739.82</v>
      </c>
      <c r="CB100" s="329">
        <v>679330</v>
      </c>
      <c r="CC100" s="330">
        <v>6.7782999999999998</v>
      </c>
      <c r="CD100" s="331">
        <v>46046.74</v>
      </c>
      <c r="CE100" s="322">
        <v>622360</v>
      </c>
      <c r="CF100" s="323">
        <v>6.9105999999999996</v>
      </c>
      <c r="CG100" s="324">
        <v>43008.66</v>
      </c>
      <c r="CH100" s="262">
        <v>556580</v>
      </c>
      <c r="CI100" s="262">
        <v>6.9313000000000002</v>
      </c>
      <c r="CJ100" s="262">
        <v>38578.14</v>
      </c>
      <c r="CK100" s="262">
        <v>502680</v>
      </c>
      <c r="CL100" s="262">
        <v>7.069</v>
      </c>
      <c r="CM100" s="262">
        <v>35534.379999999997</v>
      </c>
      <c r="CN100" s="262">
        <v>484240</v>
      </c>
      <c r="CO100" s="262">
        <v>7.2455999999999996</v>
      </c>
      <c r="CP100" s="262">
        <v>35086.080000000002</v>
      </c>
    </row>
    <row r="101" spans="1:99" ht="15" customHeight="1" x14ac:dyDescent="0.3">
      <c r="A101" s="249" t="s">
        <v>2860</v>
      </c>
      <c r="B101" s="249" t="s">
        <v>3014</v>
      </c>
      <c r="C101" s="312" t="s">
        <v>2852</v>
      </c>
      <c r="D101" s="312"/>
      <c r="E101" s="313">
        <v>1995</v>
      </c>
      <c r="F101" s="327"/>
      <c r="G101" s="249" t="s">
        <v>1903</v>
      </c>
      <c r="H101" s="249" t="s">
        <v>3015</v>
      </c>
      <c r="I101" s="315">
        <f t="shared" si="3"/>
        <v>11162347.390000002</v>
      </c>
      <c r="J101" s="316"/>
      <c r="AL101" s="317">
        <v>644210</v>
      </c>
      <c r="AM101" s="318">
        <v>8.1399000000000008</v>
      </c>
      <c r="AN101" s="319">
        <v>52438.04</v>
      </c>
      <c r="AO101" s="317">
        <v>11500500</v>
      </c>
      <c r="AP101" s="318">
        <v>8.1132000000000009</v>
      </c>
      <c r="AQ101" s="319">
        <v>933058.57</v>
      </c>
      <c r="AR101" s="317">
        <v>10526730</v>
      </c>
      <c r="AS101" s="318">
        <v>8.1117000000000008</v>
      </c>
      <c r="AT101" s="319">
        <v>853896.76</v>
      </c>
      <c r="AU101" s="317">
        <v>9697410</v>
      </c>
      <c r="AV101" s="318">
        <v>8.1098999999999997</v>
      </c>
      <c r="AW101" s="319">
        <v>786450.25</v>
      </c>
      <c r="AX101" s="320">
        <v>10087990</v>
      </c>
      <c r="AY101" s="312">
        <v>7.9629000000000003</v>
      </c>
      <c r="AZ101" s="316">
        <v>803296.56</v>
      </c>
      <c r="BA101" s="320">
        <v>9589550</v>
      </c>
      <c r="BB101" s="312">
        <v>8.0599000000000007</v>
      </c>
      <c r="BC101" s="316">
        <v>772908.14</v>
      </c>
      <c r="BD101" s="320">
        <v>10612630</v>
      </c>
      <c r="BE101" s="312">
        <v>8.0327000000000002</v>
      </c>
      <c r="BF101" s="316">
        <v>852480.73</v>
      </c>
      <c r="BG101" s="320">
        <v>11157470</v>
      </c>
      <c r="BH101" s="312">
        <v>7.7979000000000003</v>
      </c>
      <c r="BI101" s="316">
        <v>870048.35</v>
      </c>
      <c r="BJ101" s="320">
        <v>11844310</v>
      </c>
      <c r="BK101" s="312">
        <v>7.9592000000000001</v>
      </c>
      <c r="BL101" s="316">
        <v>942712.31999999995</v>
      </c>
      <c r="BM101" s="320">
        <v>9791710</v>
      </c>
      <c r="BN101" s="312">
        <v>8.1260999999999992</v>
      </c>
      <c r="BO101" s="316">
        <v>795684.15</v>
      </c>
      <c r="BP101" s="317">
        <v>10351690</v>
      </c>
      <c r="BQ101" s="318">
        <v>8.0447000000000006</v>
      </c>
      <c r="BR101" s="319">
        <v>832762.41</v>
      </c>
      <c r="BS101" s="320">
        <v>10979120</v>
      </c>
      <c r="BT101" s="312">
        <v>7.9898999999999996</v>
      </c>
      <c r="BU101" s="316">
        <v>877220.71</v>
      </c>
      <c r="BV101" s="317">
        <v>24445820</v>
      </c>
      <c r="BW101" s="318">
        <v>7.3197999999999999</v>
      </c>
      <c r="BX101" s="319">
        <v>1789390.4</v>
      </c>
      <c r="BY101" s="319"/>
      <c r="BZ101" s="319"/>
      <c r="CA101" s="319"/>
      <c r="CB101" s="319"/>
      <c r="CC101" s="319"/>
      <c r="CD101" s="319"/>
      <c r="CE101" s="262"/>
    </row>
    <row r="102" spans="1:99" s="325" customFormat="1" ht="15" customHeight="1" x14ac:dyDescent="0.3">
      <c r="A102" s="249" t="s">
        <v>2901</v>
      </c>
      <c r="B102" s="249" t="s">
        <v>3016</v>
      </c>
      <c r="C102" s="312" t="s">
        <v>2849</v>
      </c>
      <c r="D102" s="326">
        <v>38097</v>
      </c>
      <c r="E102" s="313">
        <v>2004</v>
      </c>
      <c r="F102" s="327"/>
      <c r="G102" s="249" t="s">
        <v>2864</v>
      </c>
      <c r="H102" s="249"/>
      <c r="I102" s="315">
        <f t="shared" si="3"/>
        <v>265268.58999999997</v>
      </c>
      <c r="J102" s="316"/>
      <c r="K102" s="249"/>
      <c r="L102" s="249"/>
      <c r="M102" s="249"/>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312"/>
      <c r="AY102" s="312"/>
      <c r="AZ102" s="312"/>
      <c r="BA102" s="320"/>
      <c r="BB102" s="312"/>
      <c r="BC102" s="316"/>
      <c r="BD102" s="320"/>
      <c r="BE102" s="312"/>
      <c r="BF102" s="316"/>
      <c r="BG102" s="312"/>
      <c r="BH102" s="312"/>
      <c r="BI102" s="312"/>
      <c r="BJ102" s="320"/>
      <c r="BK102" s="312"/>
      <c r="BL102" s="316"/>
      <c r="BM102" s="320">
        <v>31215</v>
      </c>
      <c r="BN102" s="312">
        <v>12.5791</v>
      </c>
      <c r="BO102" s="316">
        <v>3926.56</v>
      </c>
      <c r="BP102" s="317">
        <v>82995</v>
      </c>
      <c r="BQ102" s="318">
        <v>12.7346</v>
      </c>
      <c r="BR102" s="319">
        <v>10569.09</v>
      </c>
      <c r="BS102" s="320">
        <v>220450</v>
      </c>
      <c r="BT102" s="312">
        <v>12.416399999999999</v>
      </c>
      <c r="BU102" s="316">
        <v>27371.919999999998</v>
      </c>
      <c r="BV102" s="317">
        <v>281447</v>
      </c>
      <c r="BW102" s="318">
        <v>12.714600000000001</v>
      </c>
      <c r="BX102" s="319">
        <v>35784.800000000003</v>
      </c>
      <c r="BY102" s="329">
        <v>316179</v>
      </c>
      <c r="BZ102" s="330">
        <v>13.585000000000001</v>
      </c>
      <c r="CA102" s="331">
        <v>42953.06</v>
      </c>
      <c r="CB102" s="295">
        <v>244361</v>
      </c>
      <c r="CC102" s="296">
        <v>13.7781</v>
      </c>
      <c r="CD102" s="297">
        <v>33668.22</v>
      </c>
      <c r="CE102" s="322">
        <v>153407</v>
      </c>
      <c r="CF102" s="323">
        <v>15.1556</v>
      </c>
      <c r="CG102" s="324">
        <v>23249.8</v>
      </c>
      <c r="CH102" s="262">
        <v>174759</v>
      </c>
      <c r="CI102" s="262">
        <v>18.060099999999998</v>
      </c>
      <c r="CJ102" s="262">
        <v>31561.64</v>
      </c>
      <c r="CK102" s="262">
        <v>127339</v>
      </c>
      <c r="CL102" s="262">
        <v>19.0428</v>
      </c>
      <c r="CM102" s="262">
        <v>24248.959999999999</v>
      </c>
      <c r="CN102" s="262">
        <v>80629</v>
      </c>
      <c r="CO102" s="262">
        <v>20.330300000000001</v>
      </c>
      <c r="CP102" s="262">
        <v>16392.080000000002</v>
      </c>
      <c r="CQ102" s="262">
        <v>74440</v>
      </c>
      <c r="CR102" s="262">
        <v>20.879200000000001</v>
      </c>
      <c r="CS102" s="262">
        <v>15542.46</v>
      </c>
      <c r="CT102" s="312"/>
      <c r="CU102" s="312"/>
    </row>
    <row r="103" spans="1:99" ht="15" customHeight="1" x14ac:dyDescent="0.3">
      <c r="A103" s="249" t="s">
        <v>2882</v>
      </c>
      <c r="B103" s="249" t="s">
        <v>3017</v>
      </c>
      <c r="C103" s="312" t="s">
        <v>2768</v>
      </c>
      <c r="D103" s="326"/>
      <c r="E103" s="313"/>
      <c r="F103" s="327"/>
      <c r="G103" s="249"/>
      <c r="H103" s="249"/>
      <c r="I103" s="315">
        <f t="shared" si="3"/>
        <v>113266.31999999999</v>
      </c>
      <c r="J103" s="316"/>
      <c r="AI103" s="317"/>
      <c r="AJ103" s="318"/>
      <c r="AK103" s="319"/>
      <c r="AL103" s="317"/>
      <c r="AM103" s="318"/>
      <c r="AN103" s="319"/>
      <c r="AO103" s="317"/>
      <c r="AP103" s="318"/>
      <c r="AQ103" s="319"/>
      <c r="AR103" s="317"/>
      <c r="AS103" s="318"/>
      <c r="AT103" s="319"/>
      <c r="AU103" s="317"/>
      <c r="AV103" s="318"/>
      <c r="AW103" s="319"/>
      <c r="AX103" s="320"/>
      <c r="AZ103" s="316"/>
      <c r="BA103" s="320"/>
      <c r="BC103" s="316"/>
      <c r="BD103" s="320"/>
      <c r="BF103" s="316"/>
      <c r="BG103" s="320"/>
      <c r="BI103" s="316"/>
      <c r="BJ103" s="320"/>
      <c r="BL103" s="316"/>
      <c r="BM103" s="320"/>
      <c r="BO103" s="316"/>
      <c r="BP103" s="317"/>
      <c r="BQ103" s="318"/>
      <c r="BR103" s="319"/>
      <c r="BS103" s="320"/>
      <c r="BU103" s="316"/>
      <c r="BV103" s="316"/>
      <c r="BW103" s="316"/>
      <c r="BX103" s="316"/>
      <c r="BY103" s="329"/>
      <c r="BZ103" s="330"/>
      <c r="CA103" s="331"/>
      <c r="CB103" s="329"/>
      <c r="CC103" s="330"/>
      <c r="CD103" s="331"/>
      <c r="CE103" s="322"/>
      <c r="CF103" s="323"/>
      <c r="CG103" s="324"/>
      <c r="CK103" s="262">
        <v>121300</v>
      </c>
      <c r="CL103" s="262">
        <v>8.1265000000000001</v>
      </c>
      <c r="CM103" s="262">
        <v>9857.48</v>
      </c>
      <c r="CN103" s="262">
        <v>1244360</v>
      </c>
      <c r="CO103" s="262">
        <v>8.3102</v>
      </c>
      <c r="CP103" s="262">
        <v>103408.84</v>
      </c>
    </row>
    <row r="104" spans="1:99" ht="15" customHeight="1" x14ac:dyDescent="0.3">
      <c r="A104" s="249" t="s">
        <v>2963</v>
      </c>
      <c r="B104" s="249" t="s">
        <v>3018</v>
      </c>
      <c r="C104" s="312" t="s">
        <v>2849</v>
      </c>
      <c r="D104" s="312"/>
      <c r="E104" s="313">
        <v>1992</v>
      </c>
      <c r="F104" s="327"/>
      <c r="G104" s="249"/>
      <c r="H104" s="249"/>
      <c r="I104" s="315">
        <f t="shared" si="3"/>
        <v>6013536.9600000009</v>
      </c>
      <c r="J104" s="316"/>
      <c r="AC104" s="317">
        <v>4221</v>
      </c>
      <c r="AD104" s="318">
        <v>19.423400000000001</v>
      </c>
      <c r="AE104" s="319">
        <v>819.86</v>
      </c>
      <c r="AF104" s="317">
        <v>23429</v>
      </c>
      <c r="AG104" s="318">
        <v>12.744400000000001</v>
      </c>
      <c r="AH104" s="319">
        <v>2985.88</v>
      </c>
      <c r="AI104" s="317">
        <v>894179</v>
      </c>
      <c r="AJ104" s="318">
        <v>12.685499999999999</v>
      </c>
      <c r="AK104" s="319">
        <v>113431.52</v>
      </c>
      <c r="AL104" s="317">
        <v>65148</v>
      </c>
      <c r="AM104" s="318">
        <v>11.9815</v>
      </c>
      <c r="AN104" s="319">
        <v>7805.72</v>
      </c>
      <c r="AO104" s="317">
        <v>1620123</v>
      </c>
      <c r="AP104" s="318">
        <v>12.5596</v>
      </c>
      <c r="AQ104" s="319">
        <v>203481.02</v>
      </c>
      <c r="AR104" s="317">
        <v>97080</v>
      </c>
      <c r="AS104" s="318">
        <v>12.637600000000001</v>
      </c>
      <c r="AT104" s="319">
        <v>12268.6</v>
      </c>
      <c r="AU104" s="317">
        <v>296747</v>
      </c>
      <c r="AV104" s="318">
        <v>13.670400000000001</v>
      </c>
      <c r="AW104" s="319">
        <v>40566.36</v>
      </c>
      <c r="AX104" s="320">
        <v>184452</v>
      </c>
      <c r="AY104" s="312">
        <v>11.6227</v>
      </c>
      <c r="AZ104" s="316">
        <v>21438.46</v>
      </c>
      <c r="BA104" s="320">
        <v>242356</v>
      </c>
      <c r="BB104" s="312">
        <v>12.196</v>
      </c>
      <c r="BC104" s="316">
        <v>29130.22</v>
      </c>
      <c r="BD104" s="320">
        <v>277634</v>
      </c>
      <c r="BE104" s="312">
        <v>11.986499999999999</v>
      </c>
      <c r="BF104" s="316">
        <v>33278.6</v>
      </c>
      <c r="BG104" s="320">
        <v>7514364</v>
      </c>
      <c r="BH104" s="312">
        <v>12.3942</v>
      </c>
      <c r="BI104" s="316">
        <v>931345.3</v>
      </c>
      <c r="BJ104" s="320">
        <v>6839144</v>
      </c>
      <c r="BK104" s="312">
        <v>12.4413</v>
      </c>
      <c r="BL104" s="316">
        <v>850880.4</v>
      </c>
      <c r="BM104" s="320">
        <v>6210579</v>
      </c>
      <c r="BN104" s="312">
        <v>12.946899999999999</v>
      </c>
      <c r="BO104" s="316">
        <v>804074.46</v>
      </c>
      <c r="BP104" s="317">
        <v>6168034</v>
      </c>
      <c r="BQ104" s="318">
        <v>12.9186</v>
      </c>
      <c r="BR104" s="319">
        <v>796823.64</v>
      </c>
      <c r="BS104" s="320">
        <v>818104</v>
      </c>
      <c r="BT104" s="312">
        <v>12.9869</v>
      </c>
      <c r="BU104" s="316">
        <v>106246.48</v>
      </c>
      <c r="BV104" s="317">
        <v>6551999</v>
      </c>
      <c r="BW104" s="318">
        <v>12.798299999999999</v>
      </c>
      <c r="BX104" s="319">
        <v>838545.34</v>
      </c>
      <c r="BY104" s="329">
        <v>9251167</v>
      </c>
      <c r="BZ104" s="330">
        <v>13.192</v>
      </c>
      <c r="CA104" s="331">
        <v>1220415.1000000001</v>
      </c>
      <c r="CB104" s="301"/>
      <c r="CC104" s="302"/>
      <c r="CD104" s="303"/>
      <c r="CE104" s="262"/>
    </row>
    <row r="105" spans="1:99" s="325" customFormat="1" ht="15" customHeight="1" x14ac:dyDescent="0.3">
      <c r="A105" s="249" t="s">
        <v>2985</v>
      </c>
      <c r="B105" s="249" t="s">
        <v>3019</v>
      </c>
      <c r="C105" s="312" t="s">
        <v>2852</v>
      </c>
      <c r="D105" s="326">
        <v>39104</v>
      </c>
      <c r="E105" s="313"/>
      <c r="F105" s="327"/>
      <c r="G105" s="249" t="s">
        <v>884</v>
      </c>
      <c r="H105" s="249"/>
      <c r="I105" s="315">
        <f t="shared" si="3"/>
        <v>12031.12</v>
      </c>
      <c r="J105" s="316"/>
      <c r="K105" s="249"/>
      <c r="L105" s="249"/>
      <c r="M105" s="249"/>
      <c r="N105" s="249"/>
      <c r="O105" s="249"/>
      <c r="P105" s="249"/>
      <c r="Q105" s="249"/>
      <c r="R105" s="249"/>
      <c r="S105" s="249"/>
      <c r="T105" s="249"/>
      <c r="U105" s="249"/>
      <c r="V105" s="249"/>
      <c r="W105" s="249"/>
      <c r="X105" s="249"/>
      <c r="Y105" s="249"/>
      <c r="Z105" s="249"/>
      <c r="AA105" s="249"/>
      <c r="AB105" s="249"/>
      <c r="AC105" s="249"/>
      <c r="AD105" s="249"/>
      <c r="AE105" s="249"/>
      <c r="AF105" s="249"/>
      <c r="AG105" s="249"/>
      <c r="AH105" s="249"/>
      <c r="AI105" s="317"/>
      <c r="AJ105" s="318"/>
      <c r="AK105" s="319"/>
      <c r="AL105" s="317"/>
      <c r="AM105" s="318"/>
      <c r="AN105" s="319"/>
      <c r="AO105" s="317"/>
      <c r="AP105" s="318"/>
      <c r="AQ105" s="319"/>
      <c r="AR105" s="317"/>
      <c r="AS105" s="318"/>
      <c r="AT105" s="319"/>
      <c r="AU105" s="317"/>
      <c r="AV105" s="318"/>
      <c r="AW105" s="319"/>
      <c r="AX105" s="320"/>
      <c r="AY105" s="312"/>
      <c r="AZ105" s="316"/>
      <c r="BA105" s="320"/>
      <c r="BB105" s="312"/>
      <c r="BC105" s="316"/>
      <c r="BD105" s="320"/>
      <c r="BE105" s="312"/>
      <c r="BF105" s="316"/>
      <c r="BG105" s="320"/>
      <c r="BH105" s="312"/>
      <c r="BI105" s="316"/>
      <c r="BJ105" s="320"/>
      <c r="BK105" s="312"/>
      <c r="BL105" s="316"/>
      <c r="BM105" s="320"/>
      <c r="BN105" s="312"/>
      <c r="BO105" s="316"/>
      <c r="BP105" s="317"/>
      <c r="BQ105" s="318"/>
      <c r="BR105" s="319"/>
      <c r="BS105" s="320"/>
      <c r="BT105" s="312"/>
      <c r="BU105" s="316"/>
      <c r="BV105" s="316"/>
      <c r="BW105" s="316"/>
      <c r="BX105" s="316"/>
      <c r="BY105" s="329">
        <v>21360</v>
      </c>
      <c r="BZ105" s="330">
        <v>8.1999999999999993</v>
      </c>
      <c r="CA105" s="331">
        <v>1751.52</v>
      </c>
      <c r="CB105" s="329">
        <v>21360</v>
      </c>
      <c r="CC105" s="330">
        <v>8.2925000000000004</v>
      </c>
      <c r="CD105" s="331">
        <v>1771.28</v>
      </c>
      <c r="CE105" s="322">
        <v>21360</v>
      </c>
      <c r="CF105" s="323">
        <v>8.3846000000000007</v>
      </c>
      <c r="CG105" s="324">
        <v>1790.96</v>
      </c>
      <c r="CH105" s="262">
        <v>20540</v>
      </c>
      <c r="CI105" s="262">
        <v>7.9600999999999997</v>
      </c>
      <c r="CJ105" s="262">
        <v>1635</v>
      </c>
      <c r="CK105" s="262">
        <v>20540</v>
      </c>
      <c r="CL105" s="262">
        <v>8.1280999999999999</v>
      </c>
      <c r="CM105" s="262">
        <v>1669.52</v>
      </c>
      <c r="CN105" s="262">
        <v>20500</v>
      </c>
      <c r="CO105" s="262">
        <v>8.2799999999999994</v>
      </c>
      <c r="CP105" s="262">
        <v>1697.4</v>
      </c>
      <c r="CQ105" s="262">
        <v>20500</v>
      </c>
      <c r="CR105" s="262">
        <v>8.3680000000000003</v>
      </c>
      <c r="CS105" s="262">
        <v>1715.44</v>
      </c>
      <c r="CT105" s="312"/>
      <c r="CU105" s="312"/>
    </row>
    <row r="106" spans="1:99" s="325" customFormat="1" ht="15" customHeight="1" x14ac:dyDescent="0.3">
      <c r="A106" s="249" t="s">
        <v>2862</v>
      </c>
      <c r="B106" s="249" t="s">
        <v>3020</v>
      </c>
      <c r="C106" s="312" t="s">
        <v>2768</v>
      </c>
      <c r="D106" s="312"/>
      <c r="E106" s="313"/>
      <c r="F106" s="327"/>
      <c r="G106" s="249"/>
      <c r="H106" s="249"/>
      <c r="I106" s="315">
        <f t="shared" si="3"/>
        <v>11071141.180000002</v>
      </c>
      <c r="J106" s="316"/>
      <c r="K106" s="249"/>
      <c r="L106" s="249"/>
      <c r="M106" s="249"/>
      <c r="N106" s="249"/>
      <c r="O106" s="249"/>
      <c r="P106" s="249"/>
      <c r="Q106" s="249"/>
      <c r="R106" s="249"/>
      <c r="S106" s="249"/>
      <c r="T106" s="249"/>
      <c r="U106" s="249"/>
      <c r="V106" s="249"/>
      <c r="W106" s="249"/>
      <c r="X106" s="249"/>
      <c r="Y106" s="249"/>
      <c r="Z106" s="249"/>
      <c r="AA106" s="249"/>
      <c r="AB106" s="249"/>
      <c r="AC106" s="249"/>
      <c r="AD106" s="249"/>
      <c r="AE106" s="249"/>
      <c r="AF106" s="249"/>
      <c r="AG106" s="249"/>
      <c r="AH106" s="249"/>
      <c r="AI106" s="317"/>
      <c r="AJ106" s="318"/>
      <c r="AK106" s="319"/>
      <c r="AL106" s="317"/>
      <c r="AM106" s="318"/>
      <c r="AN106" s="319"/>
      <c r="AO106" s="317"/>
      <c r="AP106" s="318"/>
      <c r="AQ106" s="319"/>
      <c r="AR106" s="317"/>
      <c r="AS106" s="318"/>
      <c r="AT106" s="319"/>
      <c r="AU106" s="317"/>
      <c r="AV106" s="318"/>
      <c r="AW106" s="319"/>
      <c r="AX106" s="320"/>
      <c r="AY106" s="312"/>
      <c r="AZ106" s="316"/>
      <c r="BA106" s="320"/>
      <c r="BB106" s="312"/>
      <c r="BC106" s="316"/>
      <c r="BD106" s="320"/>
      <c r="BE106" s="312"/>
      <c r="BF106" s="316"/>
      <c r="BG106" s="320"/>
      <c r="BH106" s="312"/>
      <c r="BI106" s="316"/>
      <c r="BJ106" s="320"/>
      <c r="BK106" s="312"/>
      <c r="BL106" s="316"/>
      <c r="BM106" s="320"/>
      <c r="BN106" s="312"/>
      <c r="BO106" s="316"/>
      <c r="BP106" s="317"/>
      <c r="BQ106" s="318"/>
      <c r="BR106" s="319"/>
      <c r="BS106" s="320"/>
      <c r="BT106" s="312"/>
      <c r="BU106" s="316"/>
      <c r="BV106" s="317"/>
      <c r="BW106" s="318"/>
      <c r="BX106" s="319"/>
      <c r="BY106" s="332"/>
      <c r="BZ106" s="333"/>
      <c r="CA106" s="334"/>
      <c r="CB106" s="332"/>
      <c r="CC106" s="333"/>
      <c r="CD106" s="334"/>
      <c r="CE106" s="338">
        <v>27312029</v>
      </c>
      <c r="CF106" s="339">
        <v>7.9596</v>
      </c>
      <c r="CG106" s="340">
        <v>2173930.52</v>
      </c>
      <c r="CH106" s="262">
        <v>26564620</v>
      </c>
      <c r="CI106" s="262">
        <v>8.0817999999999994</v>
      </c>
      <c r="CJ106" s="262">
        <v>2146901.8199999998</v>
      </c>
      <c r="CK106" s="262">
        <v>26044417</v>
      </c>
      <c r="CL106" s="262">
        <v>8.3899000000000008</v>
      </c>
      <c r="CM106" s="262">
        <v>2185102.56</v>
      </c>
      <c r="CN106" s="262">
        <v>25510196</v>
      </c>
      <c r="CO106" s="262">
        <v>8.7736000000000001</v>
      </c>
      <c r="CP106" s="262">
        <v>2238164.54</v>
      </c>
      <c r="CQ106" s="262">
        <v>24711838</v>
      </c>
      <c r="CR106" s="262">
        <v>9.4167000000000005</v>
      </c>
      <c r="CS106" s="262">
        <v>2327041.7400000002</v>
      </c>
      <c r="CT106" s="312"/>
      <c r="CU106" s="312"/>
    </row>
    <row r="107" spans="1:99" ht="15" customHeight="1" x14ac:dyDescent="0.3">
      <c r="A107" s="249" t="s">
        <v>2900</v>
      </c>
      <c r="B107" s="249" t="s">
        <v>3021</v>
      </c>
      <c r="C107" s="312" t="s">
        <v>2849</v>
      </c>
      <c r="D107" s="312"/>
      <c r="E107" s="313"/>
      <c r="F107" s="327"/>
      <c r="G107" s="249"/>
      <c r="H107" s="249"/>
      <c r="I107" s="315">
        <f t="shared" si="3"/>
        <v>993.68</v>
      </c>
      <c r="J107" s="316"/>
      <c r="AX107" s="320"/>
      <c r="AZ107" s="316"/>
      <c r="BA107" s="320"/>
      <c r="BC107" s="316"/>
      <c r="BD107" s="320"/>
      <c r="BF107" s="316"/>
      <c r="BG107" s="320"/>
      <c r="BI107" s="316"/>
      <c r="BJ107" s="320"/>
      <c r="BL107" s="316"/>
      <c r="BM107" s="320"/>
      <c r="BO107" s="316"/>
      <c r="BP107" s="317"/>
      <c r="BQ107" s="318"/>
      <c r="BR107" s="319"/>
      <c r="BS107" s="320"/>
      <c r="BU107" s="316"/>
      <c r="BV107" s="316"/>
      <c r="BW107" s="316"/>
      <c r="BX107" s="316"/>
      <c r="BY107" s="341"/>
      <c r="BZ107" s="341"/>
      <c r="CA107" s="341"/>
      <c r="CB107" s="316"/>
      <c r="CC107" s="316"/>
      <c r="CD107" s="316"/>
      <c r="CE107" s="322"/>
      <c r="CF107" s="323"/>
      <c r="CG107" s="324"/>
      <c r="CQ107" s="262">
        <v>10248</v>
      </c>
      <c r="CR107" s="262">
        <v>9.6963000000000008</v>
      </c>
      <c r="CS107" s="262">
        <v>993.68</v>
      </c>
    </row>
    <row r="108" spans="1:99" ht="15" customHeight="1" x14ac:dyDescent="0.3">
      <c r="A108" s="249" t="s">
        <v>3022</v>
      </c>
      <c r="B108" s="249" t="s">
        <v>3023</v>
      </c>
      <c r="C108" s="312" t="s">
        <v>2849</v>
      </c>
      <c r="D108" s="326">
        <v>39195</v>
      </c>
      <c r="E108" s="313"/>
      <c r="F108" s="327"/>
      <c r="G108" s="249" t="s">
        <v>2874</v>
      </c>
      <c r="H108" s="249"/>
      <c r="I108" s="315">
        <f t="shared" si="3"/>
        <v>1451769.54</v>
      </c>
      <c r="J108" s="316"/>
      <c r="AX108" s="320"/>
      <c r="AZ108" s="316"/>
      <c r="BA108" s="320"/>
      <c r="BC108" s="316"/>
      <c r="BD108" s="320"/>
      <c r="BF108" s="316"/>
      <c r="BG108" s="320"/>
      <c r="BI108" s="316"/>
      <c r="BJ108" s="320"/>
      <c r="BL108" s="316"/>
      <c r="BM108" s="320"/>
      <c r="BO108" s="316"/>
      <c r="BP108" s="317"/>
      <c r="BQ108" s="318"/>
      <c r="BR108" s="319"/>
      <c r="BS108" s="320"/>
      <c r="BU108" s="316"/>
      <c r="BV108" s="317">
        <v>610</v>
      </c>
      <c r="BW108" s="318">
        <v>4.7967000000000004</v>
      </c>
      <c r="BX108" s="319">
        <v>29.26</v>
      </c>
      <c r="BY108" s="329">
        <v>112582</v>
      </c>
      <c r="BZ108" s="330">
        <v>5.6380999999999997</v>
      </c>
      <c r="CA108" s="331">
        <v>6347.52</v>
      </c>
      <c r="CB108" s="295">
        <v>96065</v>
      </c>
      <c r="CC108" s="296">
        <v>7.8760000000000003</v>
      </c>
      <c r="CD108" s="297">
        <v>7566.1</v>
      </c>
      <c r="CE108" s="322">
        <v>1198966</v>
      </c>
      <c r="CF108" s="323">
        <v>7.9147999999999996</v>
      </c>
      <c r="CG108" s="324">
        <v>94895.24</v>
      </c>
      <c r="CH108" s="262">
        <v>2445667</v>
      </c>
      <c r="CI108" s="262">
        <v>8.1963000000000008</v>
      </c>
      <c r="CJ108" s="262">
        <v>200455.08</v>
      </c>
      <c r="CK108" s="262">
        <v>3561053</v>
      </c>
      <c r="CL108" s="262">
        <v>8.2728000000000002</v>
      </c>
      <c r="CM108" s="262">
        <v>294598.96000000002</v>
      </c>
      <c r="CN108" s="262">
        <v>4357001</v>
      </c>
      <c r="CO108" s="262">
        <v>8.3935999999999993</v>
      </c>
      <c r="CP108" s="262">
        <v>365709.68</v>
      </c>
      <c r="CQ108" s="262">
        <v>5540302</v>
      </c>
      <c r="CR108" s="262">
        <v>8.7028999999999996</v>
      </c>
      <c r="CS108" s="262">
        <v>482167.7</v>
      </c>
    </row>
    <row r="109" spans="1:99" ht="15" customHeight="1" x14ac:dyDescent="0.3">
      <c r="A109" s="249" t="s">
        <v>2850</v>
      </c>
      <c r="B109" s="249" t="s">
        <v>3024</v>
      </c>
      <c r="C109" s="312" t="s">
        <v>2849</v>
      </c>
      <c r="D109" s="312"/>
      <c r="E109" s="313">
        <v>1991</v>
      </c>
      <c r="F109" s="312"/>
      <c r="G109" s="249" t="s">
        <v>681</v>
      </c>
      <c r="H109" s="249"/>
      <c r="I109" s="315">
        <f t="shared" si="3"/>
        <v>71262.02</v>
      </c>
      <c r="J109" s="316"/>
      <c r="W109" s="317"/>
      <c r="X109" s="318"/>
      <c r="Y109" s="319"/>
      <c r="Z109" s="317">
        <v>3104</v>
      </c>
      <c r="AA109" s="318">
        <v>6.8731</v>
      </c>
      <c r="AB109" s="319">
        <v>213.34</v>
      </c>
      <c r="AC109" s="317">
        <v>10050</v>
      </c>
      <c r="AD109" s="318">
        <v>6.7827000000000002</v>
      </c>
      <c r="AE109" s="319">
        <v>681.66</v>
      </c>
      <c r="AF109" s="317">
        <v>7144</v>
      </c>
      <c r="AG109" s="318">
        <v>6.8855000000000004</v>
      </c>
      <c r="AH109" s="319">
        <v>491.9</v>
      </c>
      <c r="AI109" s="317">
        <v>7748</v>
      </c>
      <c r="AJ109" s="318">
        <v>7.0163000000000002</v>
      </c>
      <c r="AK109" s="319">
        <v>543.62</v>
      </c>
      <c r="AL109" s="317">
        <v>8410</v>
      </c>
      <c r="AM109" s="318">
        <v>6.9188999999999998</v>
      </c>
      <c r="AN109" s="319">
        <v>581.88</v>
      </c>
      <c r="AO109" s="317">
        <v>8410</v>
      </c>
      <c r="AP109" s="318">
        <v>6.8352000000000004</v>
      </c>
      <c r="AQ109" s="319">
        <v>574.84</v>
      </c>
      <c r="AR109" s="317">
        <v>9191</v>
      </c>
      <c r="AS109" s="318">
        <v>7.1703000000000001</v>
      </c>
      <c r="AT109" s="319">
        <v>659.02</v>
      </c>
      <c r="AU109" s="317">
        <v>9897</v>
      </c>
      <c r="AV109" s="318">
        <v>7.3497000000000003</v>
      </c>
      <c r="AW109" s="319">
        <v>727.4</v>
      </c>
      <c r="AX109" s="320">
        <v>10684</v>
      </c>
      <c r="AY109" s="312">
        <v>7.5910000000000002</v>
      </c>
      <c r="AZ109" s="312">
        <v>811.5</v>
      </c>
      <c r="BA109" s="320">
        <v>11401</v>
      </c>
      <c r="BB109" s="312">
        <v>7.484</v>
      </c>
      <c r="BC109" s="312">
        <v>844.88</v>
      </c>
      <c r="BD109" s="320">
        <v>32027</v>
      </c>
      <c r="BE109" s="312">
        <v>7.5880999999999998</v>
      </c>
      <c r="BF109" s="316">
        <v>2430.23</v>
      </c>
      <c r="BG109" s="320">
        <v>35145</v>
      </c>
      <c r="BH109" s="312">
        <v>7.5491000000000001</v>
      </c>
      <c r="BI109" s="316">
        <v>2653.13</v>
      </c>
      <c r="BJ109" s="320">
        <v>39440</v>
      </c>
      <c r="BK109" s="312">
        <v>8.0525000000000002</v>
      </c>
      <c r="BL109" s="316">
        <v>3175.9</v>
      </c>
      <c r="BM109" s="320">
        <v>42636</v>
      </c>
      <c r="BN109" s="312">
        <v>8.4551999999999996</v>
      </c>
      <c r="BO109" s="316">
        <v>3604.98</v>
      </c>
      <c r="BP109" s="317">
        <v>48232</v>
      </c>
      <c r="BQ109" s="318">
        <v>8.4513999999999996</v>
      </c>
      <c r="BR109" s="319">
        <v>4076.28</v>
      </c>
      <c r="BS109" s="320">
        <v>53769</v>
      </c>
      <c r="BT109" s="312">
        <v>8.5013000000000005</v>
      </c>
      <c r="BU109" s="316">
        <v>4571.08</v>
      </c>
      <c r="BV109" s="317">
        <v>59095</v>
      </c>
      <c r="BW109" s="318">
        <v>8.3193999999999999</v>
      </c>
      <c r="BX109" s="319">
        <v>4916.3599999999997</v>
      </c>
      <c r="BY109" s="329">
        <v>62823</v>
      </c>
      <c r="BZ109" s="330">
        <v>8.3109999999999999</v>
      </c>
      <c r="CA109" s="331">
        <v>5221.24</v>
      </c>
      <c r="CB109" s="295">
        <v>64571</v>
      </c>
      <c r="CC109" s="296">
        <v>8.5136000000000003</v>
      </c>
      <c r="CD109" s="297">
        <v>5497.34</v>
      </c>
      <c r="CE109" s="322">
        <v>68931</v>
      </c>
      <c r="CF109" s="323">
        <v>8.5661000000000005</v>
      </c>
      <c r="CG109" s="324">
        <v>5904.72</v>
      </c>
      <c r="CH109" s="262">
        <v>66941</v>
      </c>
      <c r="CI109" s="262">
        <v>8.6513000000000009</v>
      </c>
      <c r="CJ109" s="262">
        <v>5791.24</v>
      </c>
      <c r="CK109" s="262">
        <v>63885</v>
      </c>
      <c r="CL109" s="262">
        <v>9.2438000000000002</v>
      </c>
      <c r="CM109" s="262">
        <v>5905.42</v>
      </c>
      <c r="CN109" s="262">
        <v>59297</v>
      </c>
      <c r="CO109" s="262">
        <v>9.5768000000000004</v>
      </c>
      <c r="CP109" s="262">
        <v>5678.78</v>
      </c>
      <c r="CQ109" s="262">
        <v>57851</v>
      </c>
      <c r="CR109" s="262">
        <v>9.8620000000000001</v>
      </c>
      <c r="CS109" s="262">
        <v>5705.28</v>
      </c>
    </row>
    <row r="110" spans="1:99" ht="15" customHeight="1" x14ac:dyDescent="0.3">
      <c r="A110" s="249" t="s">
        <v>2892</v>
      </c>
      <c r="B110" s="249" t="s">
        <v>3024</v>
      </c>
      <c r="C110" s="312" t="s">
        <v>2849</v>
      </c>
      <c r="D110" s="312"/>
      <c r="E110" s="313">
        <v>1998</v>
      </c>
      <c r="F110" s="327"/>
      <c r="G110" s="249" t="s">
        <v>3025</v>
      </c>
      <c r="H110" s="249"/>
      <c r="I110" s="315">
        <f t="shared" si="3"/>
        <v>560278.95000000007</v>
      </c>
      <c r="J110" s="316"/>
      <c r="AU110" s="317">
        <v>36549</v>
      </c>
      <c r="AV110" s="318">
        <v>7.6189</v>
      </c>
      <c r="AW110" s="319">
        <v>2784.62</v>
      </c>
      <c r="AX110" s="320">
        <v>45579</v>
      </c>
      <c r="AY110" s="312">
        <v>7.6989000000000001</v>
      </c>
      <c r="AZ110" s="316">
        <v>3509.06</v>
      </c>
      <c r="BA110" s="320">
        <v>51655</v>
      </c>
      <c r="BB110" s="312">
        <v>7.6279000000000003</v>
      </c>
      <c r="BC110" s="316">
        <v>3940.19</v>
      </c>
      <c r="BD110" s="320">
        <v>58685</v>
      </c>
      <c r="BE110" s="312">
        <v>8.0763999999999996</v>
      </c>
      <c r="BF110" s="316">
        <v>4739.6400000000003</v>
      </c>
      <c r="BG110" s="320">
        <v>328581</v>
      </c>
      <c r="BH110" s="312">
        <v>12.279199999999999</v>
      </c>
      <c r="BI110" s="316">
        <v>40347.040000000001</v>
      </c>
      <c r="BJ110" s="320">
        <v>1606245</v>
      </c>
      <c r="BK110" s="312">
        <v>7.9340000000000002</v>
      </c>
      <c r="BL110" s="316">
        <v>127439.62</v>
      </c>
      <c r="BM110" s="320">
        <v>297686</v>
      </c>
      <c r="BN110" s="312">
        <v>8.1097000000000001</v>
      </c>
      <c r="BO110" s="316">
        <v>24141.4</v>
      </c>
      <c r="BP110" s="317">
        <v>496139</v>
      </c>
      <c r="BQ110" s="318">
        <v>12.3408</v>
      </c>
      <c r="BR110" s="319">
        <v>61227.519999999997</v>
      </c>
      <c r="BS110" s="320">
        <v>281930</v>
      </c>
      <c r="BT110" s="312">
        <v>7.9981999999999998</v>
      </c>
      <c r="BU110" s="316">
        <v>22549.4</v>
      </c>
      <c r="BV110" s="317">
        <v>347316</v>
      </c>
      <c r="BW110" s="318">
        <v>7.5804</v>
      </c>
      <c r="BX110" s="319">
        <v>26327.84</v>
      </c>
      <c r="BY110" s="329">
        <v>447226</v>
      </c>
      <c r="BZ110" s="330">
        <v>7.5476999999999999</v>
      </c>
      <c r="CA110" s="331">
        <v>33755.199999999997</v>
      </c>
      <c r="CB110" s="295">
        <v>491196</v>
      </c>
      <c r="CC110" s="296">
        <v>7.6113999999999997</v>
      </c>
      <c r="CD110" s="297">
        <v>37387.019999999997</v>
      </c>
      <c r="CH110" s="262">
        <v>554015</v>
      </c>
      <c r="CI110" s="262">
        <v>7.5479000000000003</v>
      </c>
      <c r="CJ110" s="262">
        <v>41816.519999999997</v>
      </c>
      <c r="CK110" s="262">
        <v>543474</v>
      </c>
      <c r="CL110" s="262">
        <v>7.7906000000000004</v>
      </c>
      <c r="CM110" s="262">
        <v>42340.1</v>
      </c>
      <c r="CN110" s="262">
        <v>533241</v>
      </c>
      <c r="CO110" s="262">
        <v>8.0894999999999992</v>
      </c>
      <c r="CP110" s="262">
        <v>43136.639999999999</v>
      </c>
      <c r="CQ110" s="262">
        <v>515529</v>
      </c>
      <c r="CR110" s="262">
        <v>8.6973000000000003</v>
      </c>
      <c r="CS110" s="262">
        <v>44837.14</v>
      </c>
    </row>
    <row r="111" spans="1:99" ht="15" customHeight="1" x14ac:dyDescent="0.3">
      <c r="A111" s="249" t="s">
        <v>2775</v>
      </c>
      <c r="B111" s="249" t="s">
        <v>3026</v>
      </c>
      <c r="C111" s="312" t="s">
        <v>2912</v>
      </c>
      <c r="D111" s="326">
        <v>39461</v>
      </c>
      <c r="E111" s="313">
        <v>2008</v>
      </c>
      <c r="F111" s="327"/>
      <c r="G111" s="249" t="s">
        <v>3027</v>
      </c>
      <c r="H111" s="249" t="s">
        <v>3028</v>
      </c>
      <c r="I111" s="315">
        <f t="shared" si="3"/>
        <v>34421.64</v>
      </c>
      <c r="J111" s="316"/>
      <c r="AX111" s="320"/>
      <c r="AZ111" s="316"/>
      <c r="BA111" s="320"/>
      <c r="BC111" s="316"/>
      <c r="BD111" s="320"/>
      <c r="BF111" s="316"/>
      <c r="BG111" s="320"/>
      <c r="BI111" s="316"/>
      <c r="BJ111" s="320"/>
      <c r="BL111" s="316"/>
      <c r="BM111" s="320"/>
      <c r="BO111" s="316"/>
      <c r="BP111" s="317"/>
      <c r="BQ111" s="318"/>
      <c r="BR111" s="319"/>
      <c r="BS111" s="320"/>
      <c r="BU111" s="316"/>
      <c r="BV111" s="317">
        <v>88790</v>
      </c>
      <c r="BW111" s="318">
        <v>7.5202</v>
      </c>
      <c r="BX111" s="319">
        <v>6677.22</v>
      </c>
      <c r="BY111" s="329">
        <v>27870</v>
      </c>
      <c r="BZ111" s="330">
        <v>7.1195000000000004</v>
      </c>
      <c r="CA111" s="331">
        <v>1984.2</v>
      </c>
      <c r="CB111" s="329">
        <v>40480</v>
      </c>
      <c r="CC111" s="330">
        <v>7.3471000000000002</v>
      </c>
      <c r="CD111" s="334">
        <v>2974.12</v>
      </c>
      <c r="CE111" s="338">
        <v>46440</v>
      </c>
      <c r="CF111" s="339">
        <v>7.3758999999999997</v>
      </c>
      <c r="CG111" s="340">
        <v>3425.38</v>
      </c>
      <c r="CH111" s="262">
        <v>51550</v>
      </c>
      <c r="CI111" s="262">
        <v>7.6778000000000004</v>
      </c>
      <c r="CJ111" s="262">
        <v>3957.9</v>
      </c>
      <c r="CK111" s="262">
        <v>57450</v>
      </c>
      <c r="CL111" s="262">
        <v>7.7828999999999997</v>
      </c>
      <c r="CM111" s="262">
        <v>4471.28</v>
      </c>
      <c r="CN111" s="262">
        <v>64080</v>
      </c>
      <c r="CO111" s="262">
        <v>7.9763999999999999</v>
      </c>
      <c r="CP111" s="262">
        <v>5111.28</v>
      </c>
      <c r="CQ111" s="262">
        <v>71380</v>
      </c>
      <c r="CR111" s="262">
        <v>8.1539000000000001</v>
      </c>
      <c r="CS111" s="262">
        <v>5820.26</v>
      </c>
    </row>
    <row r="112" spans="1:99" ht="15" customHeight="1" x14ac:dyDescent="0.3">
      <c r="A112" s="249" t="s">
        <v>2860</v>
      </c>
      <c r="B112" s="249" t="s">
        <v>3029</v>
      </c>
      <c r="C112" s="312" t="s">
        <v>2852</v>
      </c>
      <c r="D112" s="312"/>
      <c r="E112" s="313">
        <v>1998</v>
      </c>
      <c r="F112" s="327"/>
      <c r="G112" s="249" t="s">
        <v>3030</v>
      </c>
      <c r="H112" s="249" t="s">
        <v>3031</v>
      </c>
      <c r="I112" s="315">
        <f t="shared" si="3"/>
        <v>15835747.220000003</v>
      </c>
      <c r="J112" s="316"/>
      <c r="AU112" s="317">
        <v>437830</v>
      </c>
      <c r="AV112" s="318">
        <v>8.0881000000000007</v>
      </c>
      <c r="AW112" s="319">
        <v>35411.94</v>
      </c>
      <c r="AX112" s="320">
        <v>1781800</v>
      </c>
      <c r="AY112" s="312">
        <v>5.5</v>
      </c>
      <c r="AZ112" s="316">
        <v>141882.92000000001</v>
      </c>
      <c r="BA112" s="320">
        <v>4213280</v>
      </c>
      <c r="BB112" s="312">
        <v>8.0778999999999996</v>
      </c>
      <c r="BC112" s="316">
        <v>339606.56</v>
      </c>
      <c r="BD112" s="320">
        <v>7585400</v>
      </c>
      <c r="BE112" s="312">
        <v>8.0328999999999997</v>
      </c>
      <c r="BF112" s="316">
        <v>609324.87</v>
      </c>
      <c r="BG112" s="320">
        <v>9128140</v>
      </c>
      <c r="BH112" s="312">
        <v>7.7983000000000002</v>
      </c>
      <c r="BI112" s="316">
        <v>711842.31</v>
      </c>
      <c r="BJ112" s="320">
        <v>9889300</v>
      </c>
      <c r="BK112" s="312">
        <v>7.9596</v>
      </c>
      <c r="BL112" s="316">
        <v>787149.84</v>
      </c>
      <c r="BM112" s="320">
        <v>12315160</v>
      </c>
      <c r="BN112" s="312">
        <v>8.1161999999999992</v>
      </c>
      <c r="BO112" s="316">
        <v>999525.18</v>
      </c>
      <c r="BP112" s="317">
        <v>12814810</v>
      </c>
      <c r="BQ112" s="318">
        <v>8.0343</v>
      </c>
      <c r="BR112" s="319">
        <v>1029579.02</v>
      </c>
      <c r="BS112" s="320">
        <v>13548460</v>
      </c>
      <c r="BT112" s="312">
        <v>7.9798999999999998</v>
      </c>
      <c r="BU112" s="316">
        <v>1081147.8799999999</v>
      </c>
      <c r="BV112" s="317">
        <v>14263370</v>
      </c>
      <c r="BW112" s="318">
        <v>7.9095000000000004</v>
      </c>
      <c r="BX112" s="319">
        <v>1128165.8</v>
      </c>
      <c r="BY112" s="329">
        <v>14408030</v>
      </c>
      <c r="BZ112" s="330">
        <v>7.9607999999999999</v>
      </c>
      <c r="CA112" s="331">
        <v>1146993.8400000001</v>
      </c>
      <c r="CB112" s="329">
        <v>14096330</v>
      </c>
      <c r="CC112" s="330">
        <v>8.1832999999999991</v>
      </c>
      <c r="CD112" s="331">
        <v>1153545.6200000001</v>
      </c>
      <c r="CE112" s="322">
        <v>16519630</v>
      </c>
      <c r="CF112" s="323">
        <v>8.3829999999999991</v>
      </c>
      <c r="CG112" s="324">
        <v>1384839.06</v>
      </c>
      <c r="CH112" s="262">
        <v>14881850</v>
      </c>
      <c r="CI112" s="262">
        <v>8.8345000000000002</v>
      </c>
      <c r="CJ112" s="262">
        <v>1314739.24</v>
      </c>
      <c r="CK112" s="262">
        <v>14699310</v>
      </c>
      <c r="CL112" s="262">
        <v>9.1631</v>
      </c>
      <c r="CM112" s="262">
        <v>1346910.42</v>
      </c>
      <c r="CN112" s="262">
        <v>13972220</v>
      </c>
      <c r="CO112" s="262">
        <v>9.4778000000000002</v>
      </c>
      <c r="CP112" s="262">
        <v>1324254.6599999999</v>
      </c>
      <c r="CQ112" s="262">
        <v>13380540</v>
      </c>
      <c r="CR112" s="262">
        <v>9.7218</v>
      </c>
      <c r="CS112" s="262">
        <v>1300828.06</v>
      </c>
    </row>
    <row r="113" spans="1:99" ht="15" customHeight="1" x14ac:dyDescent="0.3">
      <c r="A113" s="249" t="s">
        <v>3022</v>
      </c>
      <c r="B113" s="249" t="s">
        <v>3032</v>
      </c>
      <c r="C113" s="312" t="s">
        <v>2849</v>
      </c>
      <c r="D113" s="326"/>
      <c r="E113" s="313">
        <v>2008</v>
      </c>
      <c r="F113" s="327"/>
      <c r="G113" s="249"/>
      <c r="H113" s="249"/>
      <c r="I113" s="315">
        <f t="shared" si="3"/>
        <v>56346.060000000005</v>
      </c>
      <c r="J113" s="316"/>
      <c r="AX113" s="320"/>
      <c r="AZ113" s="316"/>
      <c r="BA113" s="320"/>
      <c r="BC113" s="316"/>
      <c r="BD113" s="320"/>
      <c r="BF113" s="316"/>
      <c r="BG113" s="320"/>
      <c r="BI113" s="316"/>
      <c r="BJ113" s="320"/>
      <c r="BL113" s="316"/>
      <c r="BM113" s="320"/>
      <c r="BO113" s="316"/>
      <c r="BP113" s="317"/>
      <c r="BQ113" s="318"/>
      <c r="BR113" s="319"/>
      <c r="BS113" s="320"/>
      <c r="BU113" s="316"/>
      <c r="BV113" s="317"/>
      <c r="BW113" s="318"/>
      <c r="BX113" s="319"/>
      <c r="BY113" s="329">
        <v>1202</v>
      </c>
      <c r="BZ113" s="330">
        <v>7.1147999999999998</v>
      </c>
      <c r="CA113" s="331">
        <v>85.52</v>
      </c>
      <c r="CB113" s="295">
        <v>2431</v>
      </c>
      <c r="CC113" s="296">
        <v>7.1608000000000001</v>
      </c>
      <c r="CD113" s="297">
        <v>174.08</v>
      </c>
      <c r="CE113" s="322">
        <v>3875</v>
      </c>
      <c r="CF113" s="323">
        <v>7.3986999999999998</v>
      </c>
      <c r="CG113" s="324">
        <v>286.7</v>
      </c>
      <c r="CH113" s="262">
        <v>5209</v>
      </c>
      <c r="CI113" s="262">
        <v>7.6694000000000004</v>
      </c>
      <c r="CJ113" s="262">
        <v>399.5</v>
      </c>
      <c r="CK113" s="262">
        <v>6931</v>
      </c>
      <c r="CL113" s="262">
        <v>7.7694000000000001</v>
      </c>
      <c r="CM113" s="262">
        <v>538.5</v>
      </c>
      <c r="CN113" s="262">
        <v>8826</v>
      </c>
      <c r="CO113" s="262">
        <v>7.8493000000000004</v>
      </c>
      <c r="CP113" s="262">
        <v>692.78</v>
      </c>
      <c r="CQ113" s="262">
        <v>675053</v>
      </c>
      <c r="CR113" s="262">
        <v>8.0244</v>
      </c>
      <c r="CS113" s="262">
        <v>54168.98</v>
      </c>
    </row>
    <row r="114" spans="1:99" ht="15" customHeight="1" x14ac:dyDescent="0.3">
      <c r="A114" s="249" t="s">
        <v>2901</v>
      </c>
      <c r="B114" s="249" t="s">
        <v>3033</v>
      </c>
      <c r="C114" s="312" t="s">
        <v>2849</v>
      </c>
      <c r="D114" s="326">
        <v>38097</v>
      </c>
      <c r="E114" s="313">
        <v>2004</v>
      </c>
      <c r="F114" s="327"/>
      <c r="G114" s="249" t="s">
        <v>825</v>
      </c>
      <c r="H114" s="249"/>
      <c r="I114" s="315">
        <f t="shared" si="3"/>
        <v>445.05999999999995</v>
      </c>
      <c r="J114" s="316"/>
      <c r="AX114" s="312"/>
      <c r="BA114" s="320"/>
      <c r="BC114" s="316"/>
      <c r="BD114" s="320"/>
      <c r="BF114" s="316"/>
      <c r="BJ114" s="320"/>
      <c r="BL114" s="316"/>
      <c r="BM114" s="312">
        <v>26</v>
      </c>
      <c r="BN114" s="312">
        <v>12.615399999999999</v>
      </c>
      <c r="BO114" s="312">
        <v>3.28</v>
      </c>
      <c r="BP114" s="317">
        <v>70</v>
      </c>
      <c r="BQ114" s="318">
        <v>12.742900000000001</v>
      </c>
      <c r="BR114" s="319">
        <v>8.92</v>
      </c>
      <c r="BS114" s="320"/>
      <c r="BU114" s="316"/>
      <c r="BV114" s="317">
        <v>180</v>
      </c>
      <c r="BW114" s="318">
        <v>12.6778</v>
      </c>
      <c r="BX114" s="319">
        <v>22.82</v>
      </c>
      <c r="BY114" s="329">
        <v>234</v>
      </c>
      <c r="BZ114" s="330">
        <v>13.5641</v>
      </c>
      <c r="CA114" s="331">
        <v>31.74</v>
      </c>
      <c r="CB114" s="295">
        <v>278</v>
      </c>
      <c r="CC114" s="296">
        <v>13.762600000000001</v>
      </c>
      <c r="CD114" s="297">
        <v>38.26</v>
      </c>
      <c r="CE114" s="322">
        <v>246</v>
      </c>
      <c r="CF114" s="323">
        <v>15.032500000000001</v>
      </c>
      <c r="CG114" s="324">
        <v>36.979999999999997</v>
      </c>
      <c r="CH114" s="262">
        <v>204</v>
      </c>
      <c r="CI114" s="262">
        <v>18</v>
      </c>
      <c r="CJ114" s="262">
        <v>36.72</v>
      </c>
      <c r="CK114" s="262">
        <v>300</v>
      </c>
      <c r="CL114" s="262">
        <v>19.0533</v>
      </c>
      <c r="CM114" s="262">
        <v>57.16</v>
      </c>
      <c r="CN114" s="262">
        <v>404</v>
      </c>
      <c r="CO114" s="262">
        <v>20.188099999999999</v>
      </c>
      <c r="CP114" s="262">
        <v>81.56</v>
      </c>
      <c r="CQ114" s="262">
        <v>624</v>
      </c>
      <c r="CR114" s="262">
        <v>20.451899999999998</v>
      </c>
      <c r="CS114" s="262">
        <v>127.62</v>
      </c>
    </row>
    <row r="115" spans="1:99" ht="15" customHeight="1" x14ac:dyDescent="0.3">
      <c r="A115" s="249" t="s">
        <v>2982</v>
      </c>
      <c r="B115" s="249" t="s">
        <v>3034</v>
      </c>
      <c r="C115" s="312" t="s">
        <v>2852</v>
      </c>
      <c r="D115" s="326">
        <v>37628</v>
      </c>
      <c r="E115" s="313"/>
      <c r="F115" s="327"/>
      <c r="G115" s="249" t="s">
        <v>2964</v>
      </c>
      <c r="H115" s="249" t="s">
        <v>3035</v>
      </c>
      <c r="I115" s="315">
        <f t="shared" si="3"/>
        <v>11450960.939999999</v>
      </c>
      <c r="J115" s="316"/>
      <c r="AX115" s="320"/>
      <c r="AZ115" s="316"/>
      <c r="BA115" s="320"/>
      <c r="BC115" s="316"/>
      <c r="BD115" s="320"/>
      <c r="BF115" s="316"/>
      <c r="BG115" s="320"/>
      <c r="BI115" s="316"/>
      <c r="BJ115" s="320"/>
      <c r="BL115" s="316"/>
      <c r="BM115" s="320"/>
      <c r="BO115" s="316"/>
      <c r="BP115" s="317"/>
      <c r="BQ115" s="318"/>
      <c r="BR115" s="319"/>
      <c r="BS115" s="320"/>
      <c r="BU115" s="316"/>
      <c r="BV115" s="316"/>
      <c r="BW115" s="316"/>
      <c r="BX115" s="316"/>
      <c r="BY115" s="329">
        <v>25176690</v>
      </c>
      <c r="BZ115" s="330">
        <v>7.2282000000000002</v>
      </c>
      <c r="CA115" s="331">
        <v>1819827.44</v>
      </c>
      <c r="CB115" s="329">
        <v>22624950</v>
      </c>
      <c r="CC115" s="330">
        <v>7.3074000000000003</v>
      </c>
      <c r="CD115" s="331">
        <v>1653296.52</v>
      </c>
      <c r="CE115" s="322">
        <v>22301080</v>
      </c>
      <c r="CF115" s="323">
        <v>7.4596</v>
      </c>
      <c r="CG115" s="324">
        <v>1663562.14</v>
      </c>
      <c r="CH115" s="262">
        <v>20708960</v>
      </c>
      <c r="CI115" s="262">
        <v>7.7131999999999996</v>
      </c>
      <c r="CJ115" s="262">
        <v>1597323.54</v>
      </c>
      <c r="CK115" s="262">
        <v>20100450</v>
      </c>
      <c r="CL115" s="262">
        <v>7.8830999999999998</v>
      </c>
      <c r="CM115" s="262">
        <v>1584538.62</v>
      </c>
      <c r="CN115" s="262">
        <v>19733280</v>
      </c>
      <c r="CO115" s="262">
        <v>8.0641999999999996</v>
      </c>
      <c r="CP115" s="262">
        <v>1591331.2</v>
      </c>
      <c r="CQ115" s="262">
        <v>19108500</v>
      </c>
      <c r="CR115" s="262">
        <v>8.0648999999999997</v>
      </c>
      <c r="CS115" s="262">
        <v>1541081.48</v>
      </c>
    </row>
    <row r="116" spans="1:99" ht="15" customHeight="1" x14ac:dyDescent="0.3">
      <c r="A116" s="249" t="s">
        <v>2850</v>
      </c>
      <c r="B116" s="249" t="s">
        <v>3036</v>
      </c>
      <c r="C116" s="312" t="s">
        <v>2849</v>
      </c>
      <c r="D116" s="312"/>
      <c r="E116" s="313">
        <v>1991</v>
      </c>
      <c r="F116" s="312"/>
      <c r="G116" s="249" t="s">
        <v>2874</v>
      </c>
      <c r="H116" s="249"/>
      <c r="I116" s="315">
        <f t="shared" si="3"/>
        <v>3002748.65</v>
      </c>
      <c r="J116" s="316"/>
      <c r="W116" s="317"/>
      <c r="X116" s="318"/>
      <c r="Y116" s="319"/>
      <c r="Z116" s="317">
        <v>1673</v>
      </c>
      <c r="AA116" s="318">
        <v>7.2766999999999999</v>
      </c>
      <c r="AB116" s="319">
        <v>121.74</v>
      </c>
      <c r="AC116" s="317">
        <v>25116</v>
      </c>
      <c r="AD116" s="318">
        <v>7.1237000000000004</v>
      </c>
      <c r="AE116" s="319">
        <v>1789.18</v>
      </c>
      <c r="AF116" s="317">
        <v>27140</v>
      </c>
      <c r="AG116" s="318">
        <v>7.1112000000000002</v>
      </c>
      <c r="AH116" s="319">
        <v>1929.98</v>
      </c>
      <c r="AI116" s="317">
        <v>29194</v>
      </c>
      <c r="AJ116" s="318">
        <v>7.1802000000000001</v>
      </c>
      <c r="AK116" s="319">
        <v>2096.1799999999998</v>
      </c>
      <c r="AL116" s="317">
        <v>31156</v>
      </c>
      <c r="AM116" s="318">
        <v>7.0697000000000001</v>
      </c>
      <c r="AN116" s="319">
        <v>2202.64</v>
      </c>
      <c r="AO116" s="317">
        <v>72006</v>
      </c>
      <c r="AP116" s="318">
        <v>6.9355000000000002</v>
      </c>
      <c r="AQ116" s="319">
        <v>4994</v>
      </c>
      <c r="AR116" s="317">
        <v>54224</v>
      </c>
      <c r="AS116" s="318">
        <v>7.2712000000000003</v>
      </c>
      <c r="AT116" s="319">
        <v>3942.72</v>
      </c>
      <c r="AU116" s="317">
        <v>78411</v>
      </c>
      <c r="AV116" s="318">
        <v>7.4463999999999997</v>
      </c>
      <c r="AW116" s="319">
        <v>5838.8</v>
      </c>
      <c r="AX116" s="320">
        <v>97075</v>
      </c>
      <c r="AY116" s="312">
        <v>7.4911000000000003</v>
      </c>
      <c r="AZ116" s="316">
        <v>7272.04</v>
      </c>
      <c r="BA116" s="320">
        <v>262444</v>
      </c>
      <c r="BB116" s="312">
        <v>7.4279000000000002</v>
      </c>
      <c r="BC116" s="316">
        <v>19494.080000000002</v>
      </c>
      <c r="BD116" s="320">
        <v>285886</v>
      </c>
      <c r="BE116" s="312">
        <v>7.6041999999999996</v>
      </c>
      <c r="BF116" s="316">
        <v>21739.34</v>
      </c>
      <c r="BG116" s="320">
        <v>3631946</v>
      </c>
      <c r="BH116" s="312">
        <v>7.6326999999999998</v>
      </c>
      <c r="BI116" s="316">
        <v>277215.53999999998</v>
      </c>
      <c r="BJ116" s="320">
        <v>3807318</v>
      </c>
      <c r="BK116" s="312">
        <v>7.8601000000000001</v>
      </c>
      <c r="BL116" s="316">
        <v>299259.12</v>
      </c>
      <c r="BM116" s="320">
        <v>4053544</v>
      </c>
      <c r="BN116" s="312">
        <v>8.0859000000000005</v>
      </c>
      <c r="BO116" s="316">
        <v>327765.59999999998</v>
      </c>
      <c r="BP116" s="317">
        <v>4379448</v>
      </c>
      <c r="BQ116" s="318">
        <v>8.1109000000000009</v>
      </c>
      <c r="BR116" s="319">
        <v>355212.65</v>
      </c>
      <c r="BS116" s="320">
        <v>4683005</v>
      </c>
      <c r="BT116" s="312">
        <v>8.2134999999999998</v>
      </c>
      <c r="BU116" s="316">
        <v>384638.74</v>
      </c>
      <c r="BV116" s="317">
        <v>3817504</v>
      </c>
      <c r="BW116" s="318">
        <v>8.0672999999999995</v>
      </c>
      <c r="BX116" s="319">
        <v>307969.71999999997</v>
      </c>
      <c r="BY116" s="329">
        <v>4168079</v>
      </c>
      <c r="BZ116" s="330">
        <v>8.0954999999999995</v>
      </c>
      <c r="CA116" s="331">
        <v>337426.92</v>
      </c>
      <c r="CB116" s="295">
        <v>4255342</v>
      </c>
      <c r="CC116" s="296">
        <v>8.4192999999999998</v>
      </c>
      <c r="CD116" s="297">
        <v>358270.1</v>
      </c>
      <c r="CE116" s="322">
        <v>3314741</v>
      </c>
      <c r="CF116" s="323">
        <v>8.5548000000000002</v>
      </c>
      <c r="CG116" s="324">
        <v>283569.56</v>
      </c>
    </row>
    <row r="117" spans="1:99" ht="15" customHeight="1" x14ac:dyDescent="0.3">
      <c r="A117" s="249" t="s">
        <v>2901</v>
      </c>
      <c r="B117" s="249" t="s">
        <v>3036</v>
      </c>
      <c r="C117" s="312" t="s">
        <v>2849</v>
      </c>
      <c r="E117" s="313"/>
      <c r="F117" s="327"/>
      <c r="G117" s="249" t="s">
        <v>1903</v>
      </c>
      <c r="H117" s="346" t="s">
        <v>3037</v>
      </c>
      <c r="I117" s="315">
        <f t="shared" si="3"/>
        <v>12491.939999999999</v>
      </c>
      <c r="J117" s="316"/>
      <c r="AX117" s="312"/>
      <c r="BA117" s="320"/>
      <c r="BC117" s="316"/>
      <c r="BD117" s="320"/>
      <c r="BF117" s="316"/>
      <c r="BJ117" s="320"/>
      <c r="BL117" s="316"/>
      <c r="BP117" s="317"/>
      <c r="BQ117" s="318"/>
      <c r="BR117" s="319"/>
      <c r="BS117" s="320"/>
      <c r="BU117" s="316"/>
      <c r="BV117" s="316"/>
      <c r="BW117" s="316"/>
      <c r="BX117" s="316"/>
      <c r="BY117" s="341"/>
      <c r="BZ117" s="341"/>
      <c r="CA117" s="341"/>
      <c r="CB117" s="316"/>
      <c r="CC117" s="316"/>
      <c r="CD117" s="316"/>
      <c r="CN117" s="262">
        <v>25967</v>
      </c>
      <c r="CO117" s="262">
        <v>20.188400000000001</v>
      </c>
      <c r="CP117" s="262">
        <v>5242.32</v>
      </c>
      <c r="CQ117" s="262">
        <v>35453</v>
      </c>
      <c r="CR117" s="262">
        <v>20.448499999999999</v>
      </c>
      <c r="CS117" s="262">
        <v>7249.62</v>
      </c>
    </row>
    <row r="118" spans="1:99" s="325" customFormat="1" ht="15" customHeight="1" x14ac:dyDescent="0.3">
      <c r="A118" s="249" t="s">
        <v>2860</v>
      </c>
      <c r="B118" s="249" t="s">
        <v>3038</v>
      </c>
      <c r="C118" s="312" t="s">
        <v>2852</v>
      </c>
      <c r="D118" s="326">
        <v>38741</v>
      </c>
      <c r="E118" s="313">
        <v>2006</v>
      </c>
      <c r="F118" s="327"/>
      <c r="G118" s="249" t="s">
        <v>3039</v>
      </c>
      <c r="H118" s="249" t="s">
        <v>3040</v>
      </c>
      <c r="I118" s="315">
        <f t="shared" si="3"/>
        <v>278424.19</v>
      </c>
      <c r="J118" s="316"/>
      <c r="K118" s="249"/>
      <c r="L118" s="249"/>
      <c r="M118" s="249"/>
      <c r="N118" s="249"/>
      <c r="O118" s="249"/>
      <c r="P118" s="249"/>
      <c r="Q118" s="249"/>
      <c r="R118" s="249"/>
      <c r="S118" s="249"/>
      <c r="T118" s="249"/>
      <c r="U118" s="249"/>
      <c r="V118" s="249"/>
      <c r="W118" s="249"/>
      <c r="X118" s="249"/>
      <c r="Y118" s="249"/>
      <c r="Z118" s="249"/>
      <c r="AA118" s="249"/>
      <c r="AB118" s="249"/>
      <c r="AC118" s="249"/>
      <c r="AD118" s="249"/>
      <c r="AE118" s="249"/>
      <c r="AF118" s="249"/>
      <c r="AG118" s="249"/>
      <c r="AH118" s="249"/>
      <c r="AI118" s="249"/>
      <c r="AJ118" s="249"/>
      <c r="AK118" s="249"/>
      <c r="AL118" s="249"/>
      <c r="AM118" s="249"/>
      <c r="AN118" s="249"/>
      <c r="AO118" s="249"/>
      <c r="AP118" s="249"/>
      <c r="AQ118" s="249"/>
      <c r="AR118" s="249"/>
      <c r="AS118" s="249"/>
      <c r="AT118" s="249"/>
      <c r="AU118" s="249"/>
      <c r="AV118" s="249"/>
      <c r="AW118" s="249"/>
      <c r="AX118" s="320"/>
      <c r="AY118" s="312"/>
      <c r="AZ118" s="316"/>
      <c r="BA118" s="320"/>
      <c r="BB118" s="312"/>
      <c r="BC118" s="316"/>
      <c r="BD118" s="320"/>
      <c r="BE118" s="312"/>
      <c r="BF118" s="316"/>
      <c r="BG118" s="320"/>
      <c r="BH118" s="312"/>
      <c r="BI118" s="316"/>
      <c r="BJ118" s="320"/>
      <c r="BK118" s="312"/>
      <c r="BL118" s="316"/>
      <c r="BM118" s="320"/>
      <c r="BN118" s="312"/>
      <c r="BO118" s="316"/>
      <c r="BP118" s="317"/>
      <c r="BQ118" s="318"/>
      <c r="BR118" s="319"/>
      <c r="BS118" s="320">
        <v>177620</v>
      </c>
      <c r="BT118" s="312">
        <v>8.2985000000000007</v>
      </c>
      <c r="BU118" s="316">
        <v>14739.77</v>
      </c>
      <c r="BV118" s="317">
        <v>335320</v>
      </c>
      <c r="BW118" s="318">
        <v>8.2623999999999995</v>
      </c>
      <c r="BX118" s="319">
        <v>27705.439999999999</v>
      </c>
      <c r="BY118" s="329">
        <v>441160</v>
      </c>
      <c r="BZ118" s="330">
        <v>8.3656000000000006</v>
      </c>
      <c r="CA118" s="331">
        <v>36905.58</v>
      </c>
      <c r="CB118" s="329">
        <v>1135540</v>
      </c>
      <c r="CC118" s="330">
        <v>8.3116000000000003</v>
      </c>
      <c r="CD118" s="331">
        <v>94381.3</v>
      </c>
      <c r="CE118" s="322">
        <v>289410</v>
      </c>
      <c r="CF118" s="323">
        <v>8.8774999999999995</v>
      </c>
      <c r="CG118" s="324">
        <v>25692.400000000001</v>
      </c>
      <c r="CH118" s="262">
        <v>265420</v>
      </c>
      <c r="CI118" s="262">
        <v>9.2835999999999999</v>
      </c>
      <c r="CJ118" s="262">
        <v>24640.54</v>
      </c>
      <c r="CK118" s="262">
        <v>188450</v>
      </c>
      <c r="CL118" s="262">
        <v>9.2174999999999994</v>
      </c>
      <c r="CM118" s="262">
        <v>17370.38</v>
      </c>
      <c r="CN118" s="262">
        <v>204220</v>
      </c>
      <c r="CO118" s="262">
        <v>9.9151000000000007</v>
      </c>
      <c r="CP118" s="262">
        <v>20248.62</v>
      </c>
      <c r="CQ118" s="262">
        <v>172220</v>
      </c>
      <c r="CR118" s="262">
        <v>9.7202000000000002</v>
      </c>
      <c r="CS118" s="262">
        <v>16740.16</v>
      </c>
      <c r="CT118" s="312"/>
      <c r="CU118" s="312"/>
    </row>
    <row r="119" spans="1:99" s="325" customFormat="1" ht="15" customHeight="1" x14ac:dyDescent="0.3">
      <c r="A119" s="249" t="s">
        <v>2770</v>
      </c>
      <c r="B119" s="249" t="s">
        <v>3041</v>
      </c>
      <c r="C119" s="312" t="s">
        <v>2849</v>
      </c>
      <c r="D119" s="312"/>
      <c r="E119" s="313">
        <v>1991</v>
      </c>
      <c r="F119" s="312"/>
      <c r="G119" s="249" t="s">
        <v>681</v>
      </c>
      <c r="H119" s="249"/>
      <c r="I119" s="315">
        <f t="shared" si="3"/>
        <v>918125.35000000009</v>
      </c>
      <c r="J119" s="316"/>
      <c r="K119" s="249"/>
      <c r="L119" s="249"/>
      <c r="M119" s="249"/>
      <c r="N119" s="249"/>
      <c r="O119" s="249"/>
      <c r="P119" s="249"/>
      <c r="Q119" s="249"/>
      <c r="R119" s="249"/>
      <c r="S119" s="249"/>
      <c r="T119" s="249"/>
      <c r="U119" s="249"/>
      <c r="V119" s="249"/>
      <c r="W119" s="317"/>
      <c r="X119" s="318"/>
      <c r="Y119" s="319"/>
      <c r="Z119" s="317">
        <v>624662</v>
      </c>
      <c r="AA119" s="318">
        <v>6.75</v>
      </c>
      <c r="AB119" s="319">
        <v>42164.68</v>
      </c>
      <c r="AC119" s="317">
        <v>684429</v>
      </c>
      <c r="AD119" s="318">
        <v>6.7164999999999999</v>
      </c>
      <c r="AE119" s="319">
        <v>45969.68</v>
      </c>
      <c r="AF119" s="317">
        <v>466077</v>
      </c>
      <c r="AG119" s="318">
        <v>6.7885</v>
      </c>
      <c r="AH119" s="319">
        <v>31639.64</v>
      </c>
      <c r="AI119" s="317">
        <v>466077</v>
      </c>
      <c r="AJ119" s="318">
        <v>6.8912000000000004</v>
      </c>
      <c r="AK119" s="319">
        <v>32118.3</v>
      </c>
      <c r="AL119" s="317">
        <v>473703</v>
      </c>
      <c r="AM119" s="318">
        <v>6.7775999999999996</v>
      </c>
      <c r="AN119" s="319">
        <v>32105.68</v>
      </c>
      <c r="AO119" s="317">
        <v>506953</v>
      </c>
      <c r="AP119" s="318">
        <v>6.7176999999999998</v>
      </c>
      <c r="AQ119" s="319">
        <v>34055.58</v>
      </c>
      <c r="AR119" s="317">
        <v>513060</v>
      </c>
      <c r="AS119" s="318">
        <v>7.0831</v>
      </c>
      <c r="AT119" s="319">
        <v>36340.54</v>
      </c>
      <c r="AU119" s="317">
        <v>521702</v>
      </c>
      <c r="AV119" s="318">
        <v>7.2634999999999996</v>
      </c>
      <c r="AW119" s="319">
        <v>37893.82</v>
      </c>
      <c r="AX119" s="320">
        <v>531334</v>
      </c>
      <c r="AY119" s="312">
        <v>7.5686999999999998</v>
      </c>
      <c r="AZ119" s="316">
        <v>40215.08</v>
      </c>
      <c r="BA119" s="320">
        <v>540117</v>
      </c>
      <c r="BB119" s="312">
        <v>7.3440000000000003</v>
      </c>
      <c r="BC119" s="316">
        <v>39666.19</v>
      </c>
      <c r="BD119" s="320">
        <v>556437</v>
      </c>
      <c r="BE119" s="312">
        <v>7.5705999999999998</v>
      </c>
      <c r="BF119" s="316">
        <v>42125.62</v>
      </c>
      <c r="BG119" s="320">
        <v>583339</v>
      </c>
      <c r="BH119" s="312">
        <v>7.5227000000000004</v>
      </c>
      <c r="BI119" s="316">
        <v>43882.84</v>
      </c>
      <c r="BJ119" s="320">
        <v>620387</v>
      </c>
      <c r="BK119" s="312">
        <v>7.7729999999999997</v>
      </c>
      <c r="BL119" s="316">
        <v>48222.68</v>
      </c>
      <c r="BM119" s="320">
        <v>660889</v>
      </c>
      <c r="BN119" s="312">
        <v>8.0738000000000003</v>
      </c>
      <c r="BO119" s="316">
        <v>53358.86</v>
      </c>
      <c r="BP119" s="317">
        <v>709149</v>
      </c>
      <c r="BQ119" s="318">
        <v>7.4576000000000002</v>
      </c>
      <c r="BR119" s="319">
        <v>52885.5</v>
      </c>
      <c r="BS119" s="320">
        <v>759389</v>
      </c>
      <c r="BT119" s="312">
        <v>7.4955999999999996</v>
      </c>
      <c r="BU119" s="316">
        <v>56920.76</v>
      </c>
      <c r="BV119" s="317">
        <v>805482</v>
      </c>
      <c r="BW119" s="318">
        <v>7.3863000000000003</v>
      </c>
      <c r="BX119" s="319">
        <v>59495.32</v>
      </c>
      <c r="BY119" s="329">
        <v>842068</v>
      </c>
      <c r="BZ119" s="330">
        <v>7.4185999999999996</v>
      </c>
      <c r="CA119" s="331">
        <v>62469.66</v>
      </c>
      <c r="CB119" s="301">
        <v>861524</v>
      </c>
      <c r="CC119" s="302">
        <v>7.6208999999999998</v>
      </c>
      <c r="CD119" s="303">
        <v>65655.88</v>
      </c>
      <c r="CE119" s="322">
        <v>806104</v>
      </c>
      <c r="CF119" s="323">
        <v>7.5597000000000003</v>
      </c>
      <c r="CG119" s="324">
        <v>60939.040000000001</v>
      </c>
      <c r="CH119" s="262"/>
      <c r="CI119" s="262"/>
      <c r="CJ119" s="262"/>
      <c r="CK119" s="262"/>
      <c r="CL119" s="262"/>
      <c r="CM119" s="262"/>
      <c r="CN119" s="262"/>
      <c r="CO119" s="262"/>
      <c r="CP119" s="262"/>
      <c r="CQ119" s="262"/>
      <c r="CR119" s="262"/>
      <c r="CS119" s="262"/>
      <c r="CT119" s="312"/>
      <c r="CU119" s="312"/>
    </row>
    <row r="120" spans="1:99" ht="15" customHeight="1" x14ac:dyDescent="0.3">
      <c r="A120" s="249" t="s">
        <v>2795</v>
      </c>
      <c r="B120" s="249" t="s">
        <v>3042</v>
      </c>
      <c r="C120" s="312" t="s">
        <v>2852</v>
      </c>
      <c r="D120" s="326"/>
      <c r="E120" s="313">
        <v>2007</v>
      </c>
      <c r="F120" s="327"/>
      <c r="G120" s="249" t="s">
        <v>1903</v>
      </c>
      <c r="H120" s="249"/>
      <c r="I120" s="315">
        <f t="shared" si="3"/>
        <v>1052177.0599999998</v>
      </c>
      <c r="J120" s="316"/>
      <c r="AX120" s="320"/>
      <c r="AZ120" s="316"/>
      <c r="BA120" s="320"/>
      <c r="BC120" s="316"/>
      <c r="BD120" s="320"/>
      <c r="BF120" s="316"/>
      <c r="BG120" s="320"/>
      <c r="BI120" s="316"/>
      <c r="BJ120" s="320"/>
      <c r="BL120" s="316"/>
      <c r="BM120" s="320"/>
      <c r="BO120" s="316"/>
      <c r="BP120" s="317"/>
      <c r="BQ120" s="318"/>
      <c r="BR120" s="319"/>
      <c r="BS120" s="320"/>
      <c r="BU120" s="316"/>
      <c r="BV120" s="317">
        <v>1578670</v>
      </c>
      <c r="BW120" s="318">
        <v>7.9221000000000004</v>
      </c>
      <c r="BX120" s="319">
        <v>125063.84</v>
      </c>
      <c r="BY120" s="329">
        <v>1586750</v>
      </c>
      <c r="BZ120" s="330">
        <v>7.9724000000000004</v>
      </c>
      <c r="CA120" s="331">
        <v>126502.06</v>
      </c>
      <c r="CB120" s="329">
        <v>1586750</v>
      </c>
      <c r="CC120" s="330">
        <v>8.1915999999999993</v>
      </c>
      <c r="CD120" s="331">
        <v>129980.22</v>
      </c>
      <c r="CE120" s="322">
        <v>1586750</v>
      </c>
      <c r="CF120" s="323">
        <v>8.3993000000000002</v>
      </c>
      <c r="CG120" s="324">
        <v>133275.9</v>
      </c>
      <c r="CH120" s="262">
        <v>1481500</v>
      </c>
      <c r="CI120" s="262">
        <v>8.8324999999999996</v>
      </c>
      <c r="CJ120" s="262">
        <v>130853.5</v>
      </c>
      <c r="CK120" s="262">
        <v>1538440</v>
      </c>
      <c r="CL120" s="262">
        <v>9.1615000000000002</v>
      </c>
      <c r="CM120" s="262">
        <v>140944.18</v>
      </c>
      <c r="CN120" s="262">
        <v>1383320</v>
      </c>
      <c r="CO120" s="262">
        <v>9.4763999999999999</v>
      </c>
      <c r="CP120" s="262">
        <v>131088.95999999999</v>
      </c>
      <c r="CQ120" s="262">
        <v>1383320</v>
      </c>
      <c r="CR120" s="262">
        <v>9.7207000000000008</v>
      </c>
      <c r="CS120" s="262">
        <v>134468.4</v>
      </c>
    </row>
    <row r="121" spans="1:99" ht="15" customHeight="1" x14ac:dyDescent="0.3">
      <c r="A121" s="249" t="s">
        <v>2901</v>
      </c>
      <c r="B121" s="249" t="s">
        <v>3043</v>
      </c>
      <c r="C121" s="312" t="s">
        <v>2849</v>
      </c>
      <c r="D121" s="326"/>
      <c r="E121" s="313"/>
      <c r="F121" s="327"/>
      <c r="G121" s="249" t="s">
        <v>2874</v>
      </c>
      <c r="H121" s="249" t="s">
        <v>3044</v>
      </c>
      <c r="I121" s="315">
        <f t="shared" si="3"/>
        <v>363938.82</v>
      </c>
      <c r="J121" s="316"/>
      <c r="AX121" s="312"/>
      <c r="BA121" s="320"/>
      <c r="BC121" s="316"/>
      <c r="BD121" s="320"/>
      <c r="BF121" s="316"/>
      <c r="BJ121" s="320"/>
      <c r="BL121" s="316"/>
      <c r="BP121" s="317"/>
      <c r="BQ121" s="318"/>
      <c r="BR121" s="319"/>
      <c r="BS121" s="320"/>
      <c r="BU121" s="316"/>
      <c r="BV121" s="316"/>
      <c r="BW121" s="316"/>
      <c r="BX121" s="316"/>
      <c r="BY121" s="329">
        <v>39815</v>
      </c>
      <c r="BZ121" s="330">
        <v>13.219099999999999</v>
      </c>
      <c r="CA121" s="331">
        <v>5263.18</v>
      </c>
      <c r="CB121" s="295">
        <v>34116</v>
      </c>
      <c r="CC121" s="296">
        <v>13.4186</v>
      </c>
      <c r="CD121" s="297">
        <v>4577.8999999999996</v>
      </c>
      <c r="CE121" s="322">
        <v>1287</v>
      </c>
      <c r="CF121" s="323">
        <v>15.027200000000001</v>
      </c>
      <c r="CG121" s="324">
        <v>193.4</v>
      </c>
      <c r="CH121" s="262">
        <v>1458</v>
      </c>
      <c r="CI121" s="262">
        <v>17.991800000000001</v>
      </c>
      <c r="CJ121" s="262">
        <v>262.32</v>
      </c>
      <c r="CK121" s="262">
        <v>1755</v>
      </c>
      <c r="CL121" s="262">
        <v>19.053000000000001</v>
      </c>
      <c r="CM121" s="262">
        <v>334.38</v>
      </c>
      <c r="CN121" s="262">
        <v>857413</v>
      </c>
      <c r="CO121" s="262">
        <v>19.780100000000001</v>
      </c>
      <c r="CP121" s="262">
        <v>169596.76</v>
      </c>
      <c r="CQ121" s="262">
        <v>917225</v>
      </c>
      <c r="CR121" s="262">
        <v>20.029</v>
      </c>
      <c r="CS121" s="262">
        <v>183710.88</v>
      </c>
    </row>
    <row r="122" spans="1:99" ht="15" customHeight="1" x14ac:dyDescent="0.3">
      <c r="A122" s="249" t="s">
        <v>2770</v>
      </c>
      <c r="B122" s="249" t="s">
        <v>3045</v>
      </c>
      <c r="C122" s="312" t="s">
        <v>2849</v>
      </c>
      <c r="D122" s="312"/>
      <c r="E122" s="313">
        <v>1991</v>
      </c>
      <c r="F122" s="312"/>
      <c r="G122" s="249" t="s">
        <v>2874</v>
      </c>
      <c r="H122" s="249"/>
      <c r="I122" s="315">
        <f t="shared" si="3"/>
        <v>6056.66</v>
      </c>
      <c r="J122" s="316"/>
      <c r="W122" s="317"/>
      <c r="X122" s="318"/>
      <c r="Y122" s="319"/>
      <c r="Z122" s="317">
        <v>1269</v>
      </c>
      <c r="AA122" s="318">
        <v>6.7502000000000004</v>
      </c>
      <c r="AB122" s="319">
        <v>85.66</v>
      </c>
      <c r="AC122" s="317">
        <v>9079</v>
      </c>
      <c r="AD122" s="318">
        <v>6.7165999999999997</v>
      </c>
      <c r="AE122" s="319">
        <v>609.79999999999995</v>
      </c>
      <c r="AF122" s="317">
        <v>10426</v>
      </c>
      <c r="AG122" s="318">
        <v>6.7884000000000002</v>
      </c>
      <c r="AH122" s="319">
        <v>707.76</v>
      </c>
      <c r="AI122" s="317">
        <v>11794</v>
      </c>
      <c r="AJ122" s="318">
        <v>6.8913000000000002</v>
      </c>
      <c r="AK122" s="319">
        <v>812.76</v>
      </c>
      <c r="AL122" s="317">
        <v>13294</v>
      </c>
      <c r="AM122" s="318">
        <v>6.7775999999999996</v>
      </c>
      <c r="AN122" s="319">
        <v>901.02</v>
      </c>
      <c r="AO122" s="317">
        <v>43760</v>
      </c>
      <c r="AP122" s="318">
        <v>6.7176999999999998</v>
      </c>
      <c r="AQ122" s="319">
        <v>2939.66</v>
      </c>
      <c r="AR122" s="317">
        <v>0</v>
      </c>
      <c r="AS122" s="318">
        <v>7.0831</v>
      </c>
      <c r="AT122" s="319">
        <v>0</v>
      </c>
      <c r="AU122" s="317">
        <v>0</v>
      </c>
      <c r="AV122" s="318">
        <v>7.2634999999999996</v>
      </c>
      <c r="AW122" s="319">
        <v>0</v>
      </c>
      <c r="AX122" s="320"/>
      <c r="AZ122" s="316"/>
      <c r="BA122" s="320"/>
      <c r="BC122" s="316"/>
      <c r="BD122" s="320"/>
      <c r="BF122" s="316"/>
      <c r="BG122" s="320"/>
      <c r="BI122" s="316"/>
      <c r="BJ122" s="320"/>
      <c r="BL122" s="316"/>
      <c r="BM122" s="320"/>
      <c r="BO122" s="316"/>
      <c r="BP122" s="317">
        <v>0</v>
      </c>
      <c r="BQ122" s="318">
        <v>0</v>
      </c>
      <c r="BR122" s="319">
        <v>0</v>
      </c>
      <c r="BS122" s="320"/>
      <c r="BU122" s="316"/>
      <c r="BV122" s="316"/>
      <c r="BW122" s="316"/>
      <c r="BX122" s="316"/>
      <c r="BY122" s="341"/>
      <c r="BZ122" s="341"/>
      <c r="CA122" s="341"/>
      <c r="CB122" s="316"/>
      <c r="CC122" s="316"/>
      <c r="CD122" s="316"/>
      <c r="CE122" s="262"/>
    </row>
    <row r="123" spans="1:99" ht="15" customHeight="1" x14ac:dyDescent="0.3">
      <c r="A123" s="249" t="s">
        <v>2795</v>
      </c>
      <c r="B123" s="249" t="s">
        <v>3046</v>
      </c>
      <c r="C123" s="312" t="s">
        <v>2852</v>
      </c>
      <c r="D123" s="326">
        <v>39168</v>
      </c>
      <c r="E123" s="313">
        <v>2007</v>
      </c>
      <c r="F123" s="327"/>
      <c r="G123" s="249" t="s">
        <v>1903</v>
      </c>
      <c r="H123" s="249"/>
      <c r="I123" s="315">
        <f t="shared" si="3"/>
        <v>24856246.300000001</v>
      </c>
      <c r="J123" s="316"/>
      <c r="AX123" s="320"/>
      <c r="AZ123" s="316"/>
      <c r="BA123" s="320"/>
      <c r="BC123" s="316"/>
      <c r="BD123" s="320"/>
      <c r="BF123" s="316"/>
      <c r="BG123" s="320"/>
      <c r="BI123" s="316"/>
      <c r="BJ123" s="320"/>
      <c r="BL123" s="316"/>
      <c r="BM123" s="320"/>
      <c r="BO123" s="316"/>
      <c r="BP123" s="317"/>
      <c r="BQ123" s="318"/>
      <c r="BR123" s="319"/>
      <c r="BS123" s="320"/>
      <c r="BU123" s="316"/>
      <c r="BV123" s="317">
        <v>5330</v>
      </c>
      <c r="BW123" s="318">
        <v>7.9222999999999999</v>
      </c>
      <c r="BX123" s="319">
        <v>422.26</v>
      </c>
      <c r="BY123" s="329">
        <v>12370</v>
      </c>
      <c r="BZ123" s="330">
        <v>7.9725000000000001</v>
      </c>
      <c r="CA123" s="331">
        <v>986.2</v>
      </c>
      <c r="CB123" s="329">
        <v>3425910</v>
      </c>
      <c r="CC123" s="330">
        <v>8.1915999999999993</v>
      </c>
      <c r="CD123" s="331">
        <v>280636.84000000003</v>
      </c>
      <c r="CE123" s="322">
        <v>53870740</v>
      </c>
      <c r="CF123" s="323">
        <v>8.3993000000000002</v>
      </c>
      <c r="CG123" s="324">
        <v>4524765.0599999996</v>
      </c>
      <c r="CH123" s="262">
        <v>52806940</v>
      </c>
      <c r="CI123" s="262">
        <v>8.8324999999999996</v>
      </c>
      <c r="CJ123" s="262">
        <v>4664172.9800000004</v>
      </c>
      <c r="CK123" s="262">
        <v>55120040</v>
      </c>
      <c r="CL123" s="262">
        <v>9.1615000000000002</v>
      </c>
      <c r="CM123" s="262">
        <v>5049822.4800000004</v>
      </c>
      <c r="CN123" s="262">
        <v>53501220</v>
      </c>
      <c r="CO123" s="262">
        <v>9.4763999999999999</v>
      </c>
      <c r="CP123" s="262">
        <v>5069989.62</v>
      </c>
      <c r="CQ123" s="262">
        <v>54167404</v>
      </c>
      <c r="CR123" s="262">
        <v>9.7207000000000008</v>
      </c>
      <c r="CS123" s="262">
        <v>5265450.8600000003</v>
      </c>
    </row>
    <row r="124" spans="1:99" ht="15" customHeight="1" x14ac:dyDescent="0.3">
      <c r="A124" s="249" t="s">
        <v>2795</v>
      </c>
      <c r="B124" s="249" t="s">
        <v>3047</v>
      </c>
      <c r="C124" s="312" t="s">
        <v>2768</v>
      </c>
      <c r="D124" s="326"/>
      <c r="E124" s="313"/>
      <c r="F124" s="327"/>
      <c r="G124" s="249"/>
      <c r="H124" s="249"/>
      <c r="I124" s="315">
        <f t="shared" si="3"/>
        <v>64289.94</v>
      </c>
      <c r="J124" s="316"/>
      <c r="AX124" s="320"/>
      <c r="AZ124" s="316"/>
      <c r="BA124" s="320"/>
      <c r="BC124" s="316"/>
      <c r="BD124" s="320"/>
      <c r="BF124" s="316"/>
      <c r="BG124" s="320"/>
      <c r="BI124" s="316"/>
      <c r="BJ124" s="320"/>
      <c r="BL124" s="316"/>
      <c r="BM124" s="320"/>
      <c r="BO124" s="316"/>
      <c r="BP124" s="317"/>
      <c r="BQ124" s="318"/>
      <c r="BR124" s="319"/>
      <c r="BS124" s="320"/>
      <c r="BU124" s="316"/>
      <c r="BV124" s="317"/>
      <c r="BW124" s="318"/>
      <c r="BX124" s="319"/>
      <c r="BY124" s="329"/>
      <c r="BZ124" s="330"/>
      <c r="CA124" s="331"/>
      <c r="CB124" s="329"/>
      <c r="CC124" s="330"/>
      <c r="CD124" s="331"/>
      <c r="CE124" s="322">
        <v>970</v>
      </c>
      <c r="CF124" s="323">
        <v>8.4619</v>
      </c>
      <c r="CG124" s="324">
        <v>82.08</v>
      </c>
      <c r="CH124" s="262">
        <v>930</v>
      </c>
      <c r="CI124" s="262">
        <v>8.8859999999999992</v>
      </c>
      <c r="CJ124" s="262">
        <v>82.64</v>
      </c>
      <c r="CK124" s="262">
        <v>262390</v>
      </c>
      <c r="CL124" s="262">
        <v>9.6203000000000003</v>
      </c>
      <c r="CM124" s="262">
        <v>25242.720000000001</v>
      </c>
      <c r="CN124" s="262">
        <v>175370</v>
      </c>
      <c r="CO124" s="262">
        <v>9.5025999999999993</v>
      </c>
      <c r="CP124" s="262">
        <v>16664.72</v>
      </c>
      <c r="CQ124" s="262">
        <v>219000</v>
      </c>
      <c r="CR124" s="262">
        <v>10.145099999999999</v>
      </c>
      <c r="CS124" s="262">
        <v>22217.78</v>
      </c>
    </row>
    <row r="125" spans="1:99" ht="15" customHeight="1" x14ac:dyDescent="0.3">
      <c r="A125" s="249" t="s">
        <v>2786</v>
      </c>
      <c r="B125" s="249" t="s">
        <v>3048</v>
      </c>
      <c r="C125" s="312" t="s">
        <v>2852</v>
      </c>
      <c r="D125" s="326">
        <v>31747</v>
      </c>
      <c r="E125" s="313">
        <v>1988</v>
      </c>
      <c r="F125" s="327"/>
      <c r="G125" s="249" t="s">
        <v>875</v>
      </c>
      <c r="H125" s="249" t="s">
        <v>3049</v>
      </c>
      <c r="I125" s="315">
        <f t="shared" si="3"/>
        <v>6093752.4600000009</v>
      </c>
      <c r="J125" s="316"/>
      <c r="Q125" s="317">
        <v>67200</v>
      </c>
      <c r="R125" s="318">
        <v>6.9169999999999998</v>
      </c>
      <c r="S125" s="319">
        <v>4648.22</v>
      </c>
      <c r="T125" s="317">
        <v>57730</v>
      </c>
      <c r="U125" s="318">
        <v>7.0304000000000002</v>
      </c>
      <c r="V125" s="319">
        <v>4058.65</v>
      </c>
      <c r="W125" s="317">
        <v>57730</v>
      </c>
      <c r="X125" s="318">
        <v>7.0304000000000002</v>
      </c>
      <c r="Y125" s="319">
        <v>4058.65</v>
      </c>
      <c r="Z125" s="317">
        <v>1155370</v>
      </c>
      <c r="AA125" s="318">
        <v>7.0411999999999999</v>
      </c>
      <c r="AB125" s="319">
        <v>81351.91</v>
      </c>
      <c r="AC125" s="317">
        <v>1318120</v>
      </c>
      <c r="AD125" s="318">
        <v>7.0471000000000004</v>
      </c>
      <c r="AE125" s="319">
        <v>92889.23</v>
      </c>
      <c r="AF125" s="317">
        <v>1420060</v>
      </c>
      <c r="AG125" s="318">
        <v>7.2866</v>
      </c>
      <c r="AH125" s="319">
        <v>103474.09</v>
      </c>
      <c r="AI125" s="317">
        <v>1183460</v>
      </c>
      <c r="AJ125" s="318">
        <v>7.2225000000000001</v>
      </c>
      <c r="AK125" s="319">
        <v>85475.4</v>
      </c>
      <c r="AL125" s="317">
        <v>1599430</v>
      </c>
      <c r="AM125" s="318">
        <v>7.1161000000000003</v>
      </c>
      <c r="AN125" s="319">
        <v>113817.03</v>
      </c>
      <c r="AO125" s="317">
        <v>1917920</v>
      </c>
      <c r="AP125" s="318">
        <v>7.1151999999999997</v>
      </c>
      <c r="AQ125" s="319">
        <v>136463.84</v>
      </c>
      <c r="AR125" s="317">
        <v>1990260</v>
      </c>
      <c r="AS125" s="318">
        <v>6.9976000000000003</v>
      </c>
      <c r="AT125" s="319">
        <v>139270.43</v>
      </c>
      <c r="AU125" s="317">
        <v>2127660</v>
      </c>
      <c r="AV125" s="318">
        <v>7.0720999999999998</v>
      </c>
      <c r="AW125" s="319">
        <v>150470.24</v>
      </c>
      <c r="AX125" s="320">
        <v>1928770</v>
      </c>
      <c r="AY125" s="312">
        <v>7.0682</v>
      </c>
      <c r="AZ125" s="316">
        <v>136329.32</v>
      </c>
      <c r="BA125" s="320">
        <v>2221950</v>
      </c>
      <c r="BB125" s="312">
        <v>6.9587000000000003</v>
      </c>
      <c r="BC125" s="316">
        <v>154618.82999999999</v>
      </c>
      <c r="BD125" s="320">
        <v>2497440</v>
      </c>
      <c r="BE125" s="312">
        <v>7.0799000000000003</v>
      </c>
      <c r="BF125" s="316">
        <v>176816.25</v>
      </c>
      <c r="BG125" s="320">
        <v>5710990</v>
      </c>
      <c r="BH125" s="312">
        <v>6.9942000000000002</v>
      </c>
      <c r="BI125" s="316">
        <v>399438.06</v>
      </c>
      <c r="BJ125" s="320">
        <v>6012640</v>
      </c>
      <c r="BK125" s="312">
        <v>7.0179</v>
      </c>
      <c r="BL125" s="316">
        <v>421961.06</v>
      </c>
      <c r="BM125" s="320">
        <v>6842100</v>
      </c>
      <c r="BN125" s="312">
        <v>6.9954000000000001</v>
      </c>
      <c r="BO125" s="316">
        <v>478632.26</v>
      </c>
      <c r="BP125" s="317">
        <v>6025450</v>
      </c>
      <c r="BQ125" s="318">
        <v>6.8537999999999997</v>
      </c>
      <c r="BR125" s="319">
        <v>412972.29</v>
      </c>
      <c r="BS125" s="320">
        <v>6748620</v>
      </c>
      <c r="BT125" s="312">
        <v>6.6642999999999999</v>
      </c>
      <c r="BU125" s="316">
        <v>449748.28</v>
      </c>
      <c r="BV125" s="317">
        <v>7288320</v>
      </c>
      <c r="BW125" s="318">
        <v>6.7278000000000002</v>
      </c>
      <c r="BX125" s="319">
        <v>490343.67999999999</v>
      </c>
      <c r="BY125" s="329">
        <v>8687360</v>
      </c>
      <c r="BZ125" s="330">
        <v>6.6818</v>
      </c>
      <c r="CA125" s="331">
        <v>580472.1</v>
      </c>
      <c r="CB125" s="329">
        <v>7592930</v>
      </c>
      <c r="CC125" s="330">
        <v>6.7782</v>
      </c>
      <c r="CD125" s="331">
        <v>514664</v>
      </c>
      <c r="CE125" s="322">
        <v>7080350</v>
      </c>
      <c r="CF125" s="323">
        <v>6.9104999999999999</v>
      </c>
      <c r="CG125" s="324">
        <v>489287.66</v>
      </c>
      <c r="CH125" s="262">
        <v>6816870</v>
      </c>
      <c r="CI125" s="262">
        <v>6.9311999999999996</v>
      </c>
      <c r="CJ125" s="262">
        <v>472490.98</v>
      </c>
    </row>
    <row r="126" spans="1:99" ht="15" customHeight="1" x14ac:dyDescent="0.3">
      <c r="A126" s="249" t="s">
        <v>2963</v>
      </c>
      <c r="B126" s="249" t="s">
        <v>3050</v>
      </c>
      <c r="C126" s="312" t="s">
        <v>2849</v>
      </c>
      <c r="D126" s="312"/>
      <c r="E126" s="313"/>
      <c r="F126" s="327"/>
      <c r="G126" s="249"/>
      <c r="H126" s="249"/>
      <c r="I126" s="315">
        <f t="shared" si="3"/>
        <v>4537.38</v>
      </c>
      <c r="J126" s="316">
        <v>4537.38</v>
      </c>
      <c r="AX126" s="320"/>
      <c r="AZ126" s="316"/>
      <c r="BA126" s="320"/>
      <c r="BC126" s="316"/>
      <c r="BD126" s="320"/>
      <c r="BF126" s="316"/>
      <c r="BG126" s="320"/>
      <c r="BI126" s="316"/>
      <c r="BJ126" s="320"/>
      <c r="BL126" s="316"/>
      <c r="BM126" s="320"/>
      <c r="BO126" s="316"/>
      <c r="BP126" s="317"/>
      <c r="BQ126" s="318"/>
      <c r="BR126" s="319"/>
      <c r="BS126" s="320"/>
      <c r="BU126" s="316"/>
      <c r="BV126" s="316"/>
      <c r="BW126" s="316"/>
      <c r="BX126" s="316"/>
      <c r="BY126" s="341"/>
      <c r="BZ126" s="341"/>
      <c r="CA126" s="341"/>
      <c r="CB126" s="316"/>
      <c r="CC126" s="316"/>
      <c r="CD126" s="316"/>
      <c r="CE126" s="262"/>
    </row>
    <row r="127" spans="1:99" s="316" customFormat="1" ht="15" customHeight="1" x14ac:dyDescent="0.3">
      <c r="E127" s="313"/>
      <c r="H127" s="347"/>
      <c r="I127" s="347"/>
      <c r="J127" s="328"/>
      <c r="CE127" s="348"/>
      <c r="CF127" s="348"/>
      <c r="CH127" s="348"/>
      <c r="CI127" s="348"/>
      <c r="CK127" s="348"/>
      <c r="CL127" s="348"/>
      <c r="CN127" s="348"/>
      <c r="CO127" s="348"/>
      <c r="CP127" s="348"/>
      <c r="CQ127" s="348"/>
      <c r="CR127" s="348"/>
      <c r="CS127" s="348"/>
    </row>
    <row r="128" spans="1:99" s="316" customFormat="1" ht="15" customHeight="1" x14ac:dyDescent="0.3">
      <c r="A128" s="249"/>
      <c r="B128" s="249"/>
      <c r="C128" s="249"/>
      <c r="D128" s="249"/>
      <c r="E128" s="349"/>
      <c r="F128" s="249"/>
      <c r="G128" s="249"/>
      <c r="H128" s="315"/>
      <c r="I128" s="315"/>
      <c r="J128" s="328"/>
      <c r="CE128" s="348"/>
      <c r="CF128" s="348"/>
      <c r="CG128" s="348"/>
      <c r="CH128" s="348"/>
      <c r="CI128" s="348"/>
      <c r="CJ128" s="348"/>
      <c r="CK128" s="348"/>
      <c r="CL128" s="348"/>
      <c r="CM128" s="348"/>
      <c r="CN128" s="348"/>
      <c r="CO128" s="348"/>
      <c r="CP128" s="348"/>
      <c r="CQ128" s="348"/>
      <c r="CR128" s="348"/>
      <c r="CS128" s="348"/>
    </row>
    <row r="129" spans="5:97" s="312" customFormat="1" ht="15" customHeight="1" x14ac:dyDescent="0.3">
      <c r="E129" s="313"/>
      <c r="H129" s="315"/>
      <c r="I129" s="315"/>
      <c r="J129" s="325"/>
      <c r="CE129" s="342"/>
      <c r="CF129" s="262"/>
      <c r="CG129" s="262"/>
      <c r="CH129" s="262"/>
      <c r="CI129" s="262"/>
      <c r="CJ129" s="262"/>
      <c r="CK129" s="262"/>
      <c r="CL129" s="262"/>
      <c r="CM129" s="262"/>
      <c r="CN129" s="262"/>
      <c r="CO129" s="262"/>
      <c r="CP129" s="262"/>
      <c r="CQ129" s="262"/>
      <c r="CR129" s="262"/>
      <c r="CS129" s="262"/>
    </row>
    <row r="130" spans="5:97" s="312" customFormat="1" ht="15" customHeight="1" x14ac:dyDescent="0.3">
      <c r="E130" s="313"/>
      <c r="H130" s="315"/>
      <c r="I130" s="315"/>
      <c r="J130" s="325"/>
      <c r="CE130" s="342"/>
      <c r="CF130" s="262"/>
      <c r="CG130" s="262"/>
      <c r="CH130" s="262"/>
      <c r="CI130" s="262"/>
      <c r="CJ130" s="262"/>
      <c r="CK130" s="262"/>
      <c r="CL130" s="262"/>
      <c r="CM130" s="262"/>
      <c r="CN130" s="262"/>
      <c r="CO130" s="262"/>
      <c r="CP130" s="262"/>
      <c r="CQ130" s="262"/>
      <c r="CR130" s="262"/>
      <c r="CS130" s="262"/>
    </row>
    <row r="131" spans="5:97" s="312" customFormat="1" ht="15" customHeight="1" x14ac:dyDescent="0.3">
      <c r="E131" s="313"/>
      <c r="H131" s="315"/>
      <c r="I131" s="315"/>
      <c r="J131" s="325"/>
      <c r="CE131" s="342"/>
      <c r="CF131" s="262"/>
      <c r="CG131" s="262"/>
      <c r="CH131" s="262"/>
      <c r="CI131" s="262"/>
      <c r="CJ131" s="262"/>
      <c r="CK131" s="262"/>
      <c r="CL131" s="262"/>
      <c r="CM131" s="262"/>
      <c r="CN131" s="262"/>
      <c r="CO131" s="262"/>
      <c r="CP131" s="262"/>
      <c r="CQ131" s="262"/>
      <c r="CR131" s="262"/>
      <c r="CS131" s="262"/>
    </row>
    <row r="132" spans="5:97" s="312" customFormat="1" ht="15" customHeight="1" x14ac:dyDescent="0.3">
      <c r="E132" s="313"/>
      <c r="H132" s="315"/>
      <c r="I132" s="315"/>
      <c r="J132" s="325"/>
      <c r="K132" s="316"/>
      <c r="L132" s="316"/>
      <c r="M132" s="316"/>
      <c r="N132" s="316"/>
      <c r="O132" s="316"/>
      <c r="P132" s="316"/>
      <c r="Q132" s="316"/>
      <c r="R132" s="316"/>
      <c r="S132" s="316"/>
      <c r="T132" s="316"/>
      <c r="U132" s="316"/>
      <c r="V132" s="316"/>
      <c r="CE132" s="342"/>
      <c r="CF132" s="262"/>
      <c r="CG132" s="262"/>
      <c r="CH132" s="262"/>
      <c r="CI132" s="262"/>
      <c r="CJ132" s="262"/>
      <c r="CK132" s="262"/>
      <c r="CL132" s="262"/>
      <c r="CM132" s="262"/>
      <c r="CN132" s="262"/>
      <c r="CO132" s="262"/>
      <c r="CP132" s="262"/>
      <c r="CQ132" s="262"/>
      <c r="CR132" s="262"/>
      <c r="CS132" s="262"/>
    </row>
    <row r="133" spans="5:97" s="312" customFormat="1" ht="15" customHeight="1" x14ac:dyDescent="0.3">
      <c r="E133" s="313"/>
      <c r="H133" s="315"/>
      <c r="I133" s="315"/>
      <c r="J133" s="325"/>
      <c r="CE133" s="342"/>
      <c r="CF133" s="262"/>
      <c r="CG133" s="262"/>
      <c r="CH133" s="262"/>
      <c r="CI133" s="262"/>
      <c r="CJ133" s="262"/>
      <c r="CK133" s="262"/>
      <c r="CL133" s="262"/>
      <c r="CM133" s="262"/>
      <c r="CN133" s="262"/>
      <c r="CO133" s="262"/>
      <c r="CP133" s="262"/>
      <c r="CQ133" s="262"/>
      <c r="CR133" s="262"/>
      <c r="CS133" s="262"/>
    </row>
    <row r="134" spans="5:97" s="312" customFormat="1" ht="15" customHeight="1" x14ac:dyDescent="0.3">
      <c r="E134" s="313"/>
      <c r="H134" s="315"/>
      <c r="I134" s="315"/>
      <c r="J134" s="325"/>
      <c r="CE134" s="342"/>
      <c r="CF134" s="262"/>
      <c r="CG134" s="262"/>
      <c r="CH134" s="262"/>
      <c r="CI134" s="262"/>
      <c r="CJ134" s="262"/>
      <c r="CK134" s="262"/>
      <c r="CL134" s="262"/>
      <c r="CM134" s="262"/>
      <c r="CN134" s="262"/>
      <c r="CO134" s="262"/>
      <c r="CP134" s="262"/>
      <c r="CQ134" s="262"/>
      <c r="CR134" s="262"/>
      <c r="CS134" s="262"/>
    </row>
    <row r="135" spans="5:97" s="312" customFormat="1" ht="15" customHeight="1" x14ac:dyDescent="0.3">
      <c r="E135" s="313"/>
      <c r="H135" s="315"/>
      <c r="I135" s="315"/>
      <c r="J135" s="325"/>
      <c r="CE135" s="342"/>
      <c r="CF135" s="262"/>
      <c r="CG135" s="262"/>
      <c r="CH135" s="262"/>
      <c r="CI135" s="262"/>
      <c r="CJ135" s="262"/>
      <c r="CK135" s="262"/>
      <c r="CL135" s="262"/>
      <c r="CM135" s="262"/>
      <c r="CN135" s="262"/>
      <c r="CO135" s="262"/>
      <c r="CP135" s="262"/>
      <c r="CQ135" s="262"/>
      <c r="CR135" s="262"/>
      <c r="CS135" s="262"/>
    </row>
    <row r="136" spans="5:97" s="312" customFormat="1" ht="15" customHeight="1" x14ac:dyDescent="0.3">
      <c r="E136" s="313"/>
      <c r="H136" s="315"/>
      <c r="I136" s="315"/>
      <c r="J136" s="325"/>
      <c r="CE136" s="342"/>
      <c r="CF136" s="262"/>
      <c r="CG136" s="262"/>
      <c r="CH136" s="262"/>
      <c r="CI136" s="262"/>
      <c r="CJ136" s="262"/>
      <c r="CK136" s="262"/>
      <c r="CL136" s="262"/>
      <c r="CM136" s="262"/>
      <c r="CN136" s="262"/>
      <c r="CO136" s="262"/>
      <c r="CP136" s="262"/>
      <c r="CQ136" s="262"/>
      <c r="CR136" s="262"/>
      <c r="CS136" s="262"/>
    </row>
    <row r="137" spans="5:97" s="312" customFormat="1" ht="15" customHeight="1" x14ac:dyDescent="0.3">
      <c r="E137" s="313"/>
      <c r="H137" s="315"/>
      <c r="I137" s="315"/>
      <c r="J137" s="325"/>
      <c r="CE137" s="342"/>
      <c r="CF137" s="262"/>
      <c r="CG137" s="262"/>
      <c r="CH137" s="262"/>
      <c r="CI137" s="262"/>
      <c r="CJ137" s="262"/>
      <c r="CK137" s="262"/>
      <c r="CL137" s="262"/>
      <c r="CM137" s="262"/>
      <c r="CN137" s="262"/>
      <c r="CO137" s="262"/>
      <c r="CP137" s="262"/>
      <c r="CQ137" s="262"/>
      <c r="CR137" s="262"/>
      <c r="CS137" s="262"/>
    </row>
  </sheetData>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Normal="100" workbookViewId="0">
      <pane xSplit="4" ySplit="1" topLeftCell="E2" activePane="bottomRight" state="frozen"/>
      <selection pane="topRight" activeCell="E1" sqref="E1"/>
      <selection pane="bottomLeft" activeCell="A2" sqref="A2"/>
      <selection pane="bottomRight" activeCell="C6" sqref="C6"/>
    </sheetView>
  </sheetViews>
  <sheetFormatPr defaultRowHeight="14.4" x14ac:dyDescent="0.3"/>
  <cols>
    <col min="1" max="1" width="14.44140625" style="181" customWidth="1"/>
    <col min="2" max="2" width="11.5546875" style="181" customWidth="1"/>
    <col min="3" max="3" width="35.88671875" style="181" customWidth="1"/>
    <col min="4" max="4" width="9.109375" style="355"/>
    <col min="5" max="5" width="16.5546875" style="355" customWidth="1"/>
    <col min="6" max="8" width="16.5546875" style="181" customWidth="1"/>
    <col min="9" max="9" width="16.5546875" style="358" customWidth="1"/>
    <col min="10" max="10" width="16.5546875" style="181" customWidth="1"/>
    <col min="11" max="16" width="16.5546875" style="359" customWidth="1"/>
    <col min="17" max="256" width="9.109375" style="208"/>
    <col min="257" max="257" width="14.44140625" style="208" customWidth="1"/>
    <col min="258" max="258" width="11.5546875" style="208" customWidth="1"/>
    <col min="259" max="259" width="35.88671875" style="208" customWidth="1"/>
    <col min="260" max="260" width="9.109375" style="208"/>
    <col min="261" max="272" width="16.5546875" style="208" customWidth="1"/>
    <col min="273" max="512" width="9.109375" style="208"/>
    <col min="513" max="513" width="14.44140625" style="208" customWidth="1"/>
    <col min="514" max="514" width="11.5546875" style="208" customWidth="1"/>
    <col min="515" max="515" width="35.88671875" style="208" customWidth="1"/>
    <col min="516" max="516" width="9.109375" style="208"/>
    <col min="517" max="528" width="16.5546875" style="208" customWidth="1"/>
    <col min="529" max="768" width="9.109375" style="208"/>
    <col min="769" max="769" width="14.44140625" style="208" customWidth="1"/>
    <col min="770" max="770" width="11.5546875" style="208" customWidth="1"/>
    <col min="771" max="771" width="35.88671875" style="208" customWidth="1"/>
    <col min="772" max="772" width="9.109375" style="208"/>
    <col min="773" max="784" width="16.5546875" style="208" customWidth="1"/>
    <col min="785" max="1024" width="9.109375" style="208"/>
    <col min="1025" max="1025" width="14.44140625" style="208" customWidth="1"/>
    <col min="1026" max="1026" width="11.5546875" style="208" customWidth="1"/>
    <col min="1027" max="1027" width="35.88671875" style="208" customWidth="1"/>
    <col min="1028" max="1028" width="9.109375" style="208"/>
    <col min="1029" max="1040" width="16.5546875" style="208" customWidth="1"/>
    <col min="1041" max="1280" width="9.109375" style="208"/>
    <col min="1281" max="1281" width="14.44140625" style="208" customWidth="1"/>
    <col min="1282" max="1282" width="11.5546875" style="208" customWidth="1"/>
    <col min="1283" max="1283" width="35.88671875" style="208" customWidth="1"/>
    <col min="1284" max="1284" width="9.109375" style="208"/>
    <col min="1285" max="1296" width="16.5546875" style="208" customWidth="1"/>
    <col min="1297" max="1536" width="9.109375" style="208"/>
    <col min="1537" max="1537" width="14.44140625" style="208" customWidth="1"/>
    <col min="1538" max="1538" width="11.5546875" style="208" customWidth="1"/>
    <col min="1539" max="1539" width="35.88671875" style="208" customWidth="1"/>
    <col min="1540" max="1540" width="9.109375" style="208"/>
    <col min="1541" max="1552" width="16.5546875" style="208" customWidth="1"/>
    <col min="1553" max="1792" width="9.109375" style="208"/>
    <col min="1793" max="1793" width="14.44140625" style="208" customWidth="1"/>
    <col min="1794" max="1794" width="11.5546875" style="208" customWidth="1"/>
    <col min="1795" max="1795" width="35.88671875" style="208" customWidth="1"/>
    <col min="1796" max="1796" width="9.109375" style="208"/>
    <col min="1797" max="1808" width="16.5546875" style="208" customWidth="1"/>
    <col min="1809" max="2048" width="9.109375" style="208"/>
    <col min="2049" max="2049" width="14.44140625" style="208" customWidth="1"/>
    <col min="2050" max="2050" width="11.5546875" style="208" customWidth="1"/>
    <col min="2051" max="2051" width="35.88671875" style="208" customWidth="1"/>
    <col min="2052" max="2052" width="9.109375" style="208"/>
    <col min="2053" max="2064" width="16.5546875" style="208" customWidth="1"/>
    <col min="2065" max="2304" width="9.109375" style="208"/>
    <col min="2305" max="2305" width="14.44140625" style="208" customWidth="1"/>
    <col min="2306" max="2306" width="11.5546875" style="208" customWidth="1"/>
    <col min="2307" max="2307" width="35.88671875" style="208" customWidth="1"/>
    <col min="2308" max="2308" width="9.109375" style="208"/>
    <col min="2309" max="2320" width="16.5546875" style="208" customWidth="1"/>
    <col min="2321" max="2560" width="9.109375" style="208"/>
    <col min="2561" max="2561" width="14.44140625" style="208" customWidth="1"/>
    <col min="2562" max="2562" width="11.5546875" style="208" customWidth="1"/>
    <col min="2563" max="2563" width="35.88671875" style="208" customWidth="1"/>
    <col min="2564" max="2564" width="9.109375" style="208"/>
    <col min="2565" max="2576" width="16.5546875" style="208" customWidth="1"/>
    <col min="2577" max="2816" width="9.109375" style="208"/>
    <col min="2817" max="2817" width="14.44140625" style="208" customWidth="1"/>
    <col min="2818" max="2818" width="11.5546875" style="208" customWidth="1"/>
    <col min="2819" max="2819" width="35.88671875" style="208" customWidth="1"/>
    <col min="2820" max="2820" width="9.109375" style="208"/>
    <col min="2821" max="2832" width="16.5546875" style="208" customWidth="1"/>
    <col min="2833" max="3072" width="9.109375" style="208"/>
    <col min="3073" max="3073" width="14.44140625" style="208" customWidth="1"/>
    <col min="3074" max="3074" width="11.5546875" style="208" customWidth="1"/>
    <col min="3075" max="3075" width="35.88671875" style="208" customWidth="1"/>
    <col min="3076" max="3076" width="9.109375" style="208"/>
    <col min="3077" max="3088" width="16.5546875" style="208" customWidth="1"/>
    <col min="3089" max="3328" width="9.109375" style="208"/>
    <col min="3329" max="3329" width="14.44140625" style="208" customWidth="1"/>
    <col min="3330" max="3330" width="11.5546875" style="208" customWidth="1"/>
    <col min="3331" max="3331" width="35.88671875" style="208" customWidth="1"/>
    <col min="3332" max="3332" width="9.109375" style="208"/>
    <col min="3333" max="3344" width="16.5546875" style="208" customWidth="1"/>
    <col min="3345" max="3584" width="9.109375" style="208"/>
    <col min="3585" max="3585" width="14.44140625" style="208" customWidth="1"/>
    <col min="3586" max="3586" width="11.5546875" style="208" customWidth="1"/>
    <col min="3587" max="3587" width="35.88671875" style="208" customWidth="1"/>
    <col min="3588" max="3588" width="9.109375" style="208"/>
    <col min="3589" max="3600" width="16.5546875" style="208" customWidth="1"/>
    <col min="3601" max="3840" width="9.109375" style="208"/>
    <col min="3841" max="3841" width="14.44140625" style="208" customWidth="1"/>
    <col min="3842" max="3842" width="11.5546875" style="208" customWidth="1"/>
    <col min="3843" max="3843" width="35.88671875" style="208" customWidth="1"/>
    <col min="3844" max="3844" width="9.109375" style="208"/>
    <col min="3845" max="3856" width="16.5546875" style="208" customWidth="1"/>
    <col min="3857" max="4096" width="9.109375" style="208"/>
    <col min="4097" max="4097" width="14.44140625" style="208" customWidth="1"/>
    <col min="4098" max="4098" width="11.5546875" style="208" customWidth="1"/>
    <col min="4099" max="4099" width="35.88671875" style="208" customWidth="1"/>
    <col min="4100" max="4100" width="9.109375" style="208"/>
    <col min="4101" max="4112" width="16.5546875" style="208" customWidth="1"/>
    <col min="4113" max="4352" width="9.109375" style="208"/>
    <col min="4353" max="4353" width="14.44140625" style="208" customWidth="1"/>
    <col min="4354" max="4354" width="11.5546875" style="208" customWidth="1"/>
    <col min="4355" max="4355" width="35.88671875" style="208" customWidth="1"/>
    <col min="4356" max="4356" width="9.109375" style="208"/>
    <col min="4357" max="4368" width="16.5546875" style="208" customWidth="1"/>
    <col min="4369" max="4608" width="9.109375" style="208"/>
    <col min="4609" max="4609" width="14.44140625" style="208" customWidth="1"/>
    <col min="4610" max="4610" width="11.5546875" style="208" customWidth="1"/>
    <col min="4611" max="4611" width="35.88671875" style="208" customWidth="1"/>
    <col min="4612" max="4612" width="9.109375" style="208"/>
    <col min="4613" max="4624" width="16.5546875" style="208" customWidth="1"/>
    <col min="4625" max="4864" width="9.109375" style="208"/>
    <col min="4865" max="4865" width="14.44140625" style="208" customWidth="1"/>
    <col min="4866" max="4866" width="11.5546875" style="208" customWidth="1"/>
    <col min="4867" max="4867" width="35.88671875" style="208" customWidth="1"/>
    <col min="4868" max="4868" width="9.109375" style="208"/>
    <col min="4869" max="4880" width="16.5546875" style="208" customWidth="1"/>
    <col min="4881" max="5120" width="9.109375" style="208"/>
    <col min="5121" max="5121" width="14.44140625" style="208" customWidth="1"/>
    <col min="5122" max="5122" width="11.5546875" style="208" customWidth="1"/>
    <col min="5123" max="5123" width="35.88671875" style="208" customWidth="1"/>
    <col min="5124" max="5124" width="9.109375" style="208"/>
    <col min="5125" max="5136" width="16.5546875" style="208" customWidth="1"/>
    <col min="5137" max="5376" width="9.109375" style="208"/>
    <col min="5377" max="5377" width="14.44140625" style="208" customWidth="1"/>
    <col min="5378" max="5378" width="11.5546875" style="208" customWidth="1"/>
    <col min="5379" max="5379" width="35.88671875" style="208" customWidth="1"/>
    <col min="5380" max="5380" width="9.109375" style="208"/>
    <col min="5381" max="5392" width="16.5546875" style="208" customWidth="1"/>
    <col min="5393" max="5632" width="9.109375" style="208"/>
    <col min="5633" max="5633" width="14.44140625" style="208" customWidth="1"/>
    <col min="5634" max="5634" width="11.5546875" style="208" customWidth="1"/>
    <col min="5635" max="5635" width="35.88671875" style="208" customWidth="1"/>
    <col min="5636" max="5636" width="9.109375" style="208"/>
    <col min="5637" max="5648" width="16.5546875" style="208" customWidth="1"/>
    <col min="5649" max="5888" width="9.109375" style="208"/>
    <col min="5889" max="5889" width="14.44140625" style="208" customWidth="1"/>
    <col min="5890" max="5890" width="11.5546875" style="208" customWidth="1"/>
    <col min="5891" max="5891" width="35.88671875" style="208" customWidth="1"/>
    <col min="5892" max="5892" width="9.109375" style="208"/>
    <col min="5893" max="5904" width="16.5546875" style="208" customWidth="1"/>
    <col min="5905" max="6144" width="9.109375" style="208"/>
    <col min="6145" max="6145" width="14.44140625" style="208" customWidth="1"/>
    <col min="6146" max="6146" width="11.5546875" style="208" customWidth="1"/>
    <col min="6147" max="6147" width="35.88671875" style="208" customWidth="1"/>
    <col min="6148" max="6148" width="9.109375" style="208"/>
    <col min="6149" max="6160" width="16.5546875" style="208" customWidth="1"/>
    <col min="6161" max="6400" width="9.109375" style="208"/>
    <col min="6401" max="6401" width="14.44140625" style="208" customWidth="1"/>
    <col min="6402" max="6402" width="11.5546875" style="208" customWidth="1"/>
    <col min="6403" max="6403" width="35.88671875" style="208" customWidth="1"/>
    <col min="6404" max="6404" width="9.109375" style="208"/>
    <col min="6405" max="6416" width="16.5546875" style="208" customWidth="1"/>
    <col min="6417" max="6656" width="9.109375" style="208"/>
    <col min="6657" max="6657" width="14.44140625" style="208" customWidth="1"/>
    <col min="6658" max="6658" width="11.5546875" style="208" customWidth="1"/>
    <col min="6659" max="6659" width="35.88671875" style="208" customWidth="1"/>
    <col min="6660" max="6660" width="9.109375" style="208"/>
    <col min="6661" max="6672" width="16.5546875" style="208" customWidth="1"/>
    <col min="6673" max="6912" width="9.109375" style="208"/>
    <col min="6913" max="6913" width="14.44140625" style="208" customWidth="1"/>
    <col min="6914" max="6914" width="11.5546875" style="208" customWidth="1"/>
    <col min="6915" max="6915" width="35.88671875" style="208" customWidth="1"/>
    <col min="6916" max="6916" width="9.109375" style="208"/>
    <col min="6917" max="6928" width="16.5546875" style="208" customWidth="1"/>
    <col min="6929" max="7168" width="9.109375" style="208"/>
    <col min="7169" max="7169" width="14.44140625" style="208" customWidth="1"/>
    <col min="7170" max="7170" width="11.5546875" style="208" customWidth="1"/>
    <col min="7171" max="7171" width="35.88671875" style="208" customWidth="1"/>
    <col min="7172" max="7172" width="9.109375" style="208"/>
    <col min="7173" max="7184" width="16.5546875" style="208" customWidth="1"/>
    <col min="7185" max="7424" width="9.109375" style="208"/>
    <col min="7425" max="7425" width="14.44140625" style="208" customWidth="1"/>
    <col min="7426" max="7426" width="11.5546875" style="208" customWidth="1"/>
    <col min="7427" max="7427" width="35.88671875" style="208" customWidth="1"/>
    <col min="7428" max="7428" width="9.109375" style="208"/>
    <col min="7429" max="7440" width="16.5546875" style="208" customWidth="1"/>
    <col min="7441" max="7680" width="9.109375" style="208"/>
    <col min="7681" max="7681" width="14.44140625" style="208" customWidth="1"/>
    <col min="7682" max="7682" width="11.5546875" style="208" customWidth="1"/>
    <col min="7683" max="7683" width="35.88671875" style="208" customWidth="1"/>
    <col min="7684" max="7684" width="9.109375" style="208"/>
    <col min="7685" max="7696" width="16.5546875" style="208" customWidth="1"/>
    <col min="7697" max="7936" width="9.109375" style="208"/>
    <col min="7937" max="7937" width="14.44140625" style="208" customWidth="1"/>
    <col min="7938" max="7938" width="11.5546875" style="208" customWidth="1"/>
    <col min="7939" max="7939" width="35.88671875" style="208" customWidth="1"/>
    <col min="7940" max="7940" width="9.109375" style="208"/>
    <col min="7941" max="7952" width="16.5546875" style="208" customWidth="1"/>
    <col min="7953" max="8192" width="9.109375" style="208"/>
    <col min="8193" max="8193" width="14.44140625" style="208" customWidth="1"/>
    <col min="8194" max="8194" width="11.5546875" style="208" customWidth="1"/>
    <col min="8195" max="8195" width="35.88671875" style="208" customWidth="1"/>
    <col min="8196" max="8196" width="9.109375" style="208"/>
    <col min="8197" max="8208" width="16.5546875" style="208" customWidth="1"/>
    <col min="8209" max="8448" width="9.109375" style="208"/>
    <col min="8449" max="8449" width="14.44140625" style="208" customWidth="1"/>
    <col min="8450" max="8450" width="11.5546875" style="208" customWidth="1"/>
    <col min="8451" max="8451" width="35.88671875" style="208" customWidth="1"/>
    <col min="8452" max="8452" width="9.109375" style="208"/>
    <col min="8453" max="8464" width="16.5546875" style="208" customWidth="1"/>
    <col min="8465" max="8704" width="9.109375" style="208"/>
    <col min="8705" max="8705" width="14.44140625" style="208" customWidth="1"/>
    <col min="8706" max="8706" width="11.5546875" style="208" customWidth="1"/>
    <col min="8707" max="8707" width="35.88671875" style="208" customWidth="1"/>
    <col min="8708" max="8708" width="9.109375" style="208"/>
    <col min="8709" max="8720" width="16.5546875" style="208" customWidth="1"/>
    <col min="8721" max="8960" width="9.109375" style="208"/>
    <col min="8961" max="8961" width="14.44140625" style="208" customWidth="1"/>
    <col min="8962" max="8962" width="11.5546875" style="208" customWidth="1"/>
    <col min="8963" max="8963" width="35.88671875" style="208" customWidth="1"/>
    <col min="8964" max="8964" width="9.109375" style="208"/>
    <col min="8965" max="8976" width="16.5546875" style="208" customWidth="1"/>
    <col min="8977" max="9216" width="9.109375" style="208"/>
    <col min="9217" max="9217" width="14.44140625" style="208" customWidth="1"/>
    <col min="9218" max="9218" width="11.5546875" style="208" customWidth="1"/>
    <col min="9219" max="9219" width="35.88671875" style="208" customWidth="1"/>
    <col min="9220" max="9220" width="9.109375" style="208"/>
    <col min="9221" max="9232" width="16.5546875" style="208" customWidth="1"/>
    <col min="9233" max="9472" width="9.109375" style="208"/>
    <col min="9473" max="9473" width="14.44140625" style="208" customWidth="1"/>
    <col min="9474" max="9474" width="11.5546875" style="208" customWidth="1"/>
    <col min="9475" max="9475" width="35.88671875" style="208" customWidth="1"/>
    <col min="9476" max="9476" width="9.109375" style="208"/>
    <col min="9477" max="9488" width="16.5546875" style="208" customWidth="1"/>
    <col min="9489" max="9728" width="9.109375" style="208"/>
    <col min="9729" max="9729" width="14.44140625" style="208" customWidth="1"/>
    <col min="9730" max="9730" width="11.5546875" style="208" customWidth="1"/>
    <col min="9731" max="9731" width="35.88671875" style="208" customWidth="1"/>
    <col min="9732" max="9732" width="9.109375" style="208"/>
    <col min="9733" max="9744" width="16.5546875" style="208" customWidth="1"/>
    <col min="9745" max="9984" width="9.109375" style="208"/>
    <col min="9985" max="9985" width="14.44140625" style="208" customWidth="1"/>
    <col min="9986" max="9986" width="11.5546875" style="208" customWidth="1"/>
    <col min="9987" max="9987" width="35.88671875" style="208" customWidth="1"/>
    <col min="9988" max="9988" width="9.109375" style="208"/>
    <col min="9989" max="10000" width="16.5546875" style="208" customWidth="1"/>
    <col min="10001" max="10240" width="9.109375" style="208"/>
    <col min="10241" max="10241" width="14.44140625" style="208" customWidth="1"/>
    <col min="10242" max="10242" width="11.5546875" style="208" customWidth="1"/>
    <col min="10243" max="10243" width="35.88671875" style="208" customWidth="1"/>
    <col min="10244" max="10244" width="9.109375" style="208"/>
    <col min="10245" max="10256" width="16.5546875" style="208" customWidth="1"/>
    <col min="10257" max="10496" width="9.109375" style="208"/>
    <col min="10497" max="10497" width="14.44140625" style="208" customWidth="1"/>
    <col min="10498" max="10498" width="11.5546875" style="208" customWidth="1"/>
    <col min="10499" max="10499" width="35.88671875" style="208" customWidth="1"/>
    <col min="10500" max="10500" width="9.109375" style="208"/>
    <col min="10501" max="10512" width="16.5546875" style="208" customWidth="1"/>
    <col min="10513" max="10752" width="9.109375" style="208"/>
    <col min="10753" max="10753" width="14.44140625" style="208" customWidth="1"/>
    <col min="10754" max="10754" width="11.5546875" style="208" customWidth="1"/>
    <col min="10755" max="10755" width="35.88671875" style="208" customWidth="1"/>
    <col min="10756" max="10756" width="9.109375" style="208"/>
    <col min="10757" max="10768" width="16.5546875" style="208" customWidth="1"/>
    <col min="10769" max="11008" width="9.109375" style="208"/>
    <col min="11009" max="11009" width="14.44140625" style="208" customWidth="1"/>
    <col min="11010" max="11010" width="11.5546875" style="208" customWidth="1"/>
    <col min="11011" max="11011" width="35.88671875" style="208" customWidth="1"/>
    <col min="11012" max="11012" width="9.109375" style="208"/>
    <col min="11013" max="11024" width="16.5546875" style="208" customWidth="1"/>
    <col min="11025" max="11264" width="9.109375" style="208"/>
    <col min="11265" max="11265" width="14.44140625" style="208" customWidth="1"/>
    <col min="11266" max="11266" width="11.5546875" style="208" customWidth="1"/>
    <col min="11267" max="11267" width="35.88671875" style="208" customWidth="1"/>
    <col min="11268" max="11268" width="9.109375" style="208"/>
    <col min="11269" max="11280" width="16.5546875" style="208" customWidth="1"/>
    <col min="11281" max="11520" width="9.109375" style="208"/>
    <col min="11521" max="11521" width="14.44140625" style="208" customWidth="1"/>
    <col min="11522" max="11522" width="11.5546875" style="208" customWidth="1"/>
    <col min="11523" max="11523" width="35.88671875" style="208" customWidth="1"/>
    <col min="11524" max="11524" width="9.109375" style="208"/>
    <col min="11525" max="11536" width="16.5546875" style="208" customWidth="1"/>
    <col min="11537" max="11776" width="9.109375" style="208"/>
    <col min="11777" max="11777" width="14.44140625" style="208" customWidth="1"/>
    <col min="11778" max="11778" width="11.5546875" style="208" customWidth="1"/>
    <col min="11779" max="11779" width="35.88671875" style="208" customWidth="1"/>
    <col min="11780" max="11780" width="9.109375" style="208"/>
    <col min="11781" max="11792" width="16.5546875" style="208" customWidth="1"/>
    <col min="11793" max="12032" width="9.109375" style="208"/>
    <col min="12033" max="12033" width="14.44140625" style="208" customWidth="1"/>
    <col min="12034" max="12034" width="11.5546875" style="208" customWidth="1"/>
    <col min="12035" max="12035" width="35.88671875" style="208" customWidth="1"/>
    <col min="12036" max="12036" width="9.109375" style="208"/>
    <col min="12037" max="12048" width="16.5546875" style="208" customWidth="1"/>
    <col min="12049" max="12288" width="9.109375" style="208"/>
    <col min="12289" max="12289" width="14.44140625" style="208" customWidth="1"/>
    <col min="12290" max="12290" width="11.5546875" style="208" customWidth="1"/>
    <col min="12291" max="12291" width="35.88671875" style="208" customWidth="1"/>
    <col min="12292" max="12292" width="9.109375" style="208"/>
    <col min="12293" max="12304" width="16.5546875" style="208" customWidth="1"/>
    <col min="12305" max="12544" width="9.109375" style="208"/>
    <col min="12545" max="12545" width="14.44140625" style="208" customWidth="1"/>
    <col min="12546" max="12546" width="11.5546875" style="208" customWidth="1"/>
    <col min="12547" max="12547" width="35.88671875" style="208" customWidth="1"/>
    <col min="12548" max="12548" width="9.109375" style="208"/>
    <col min="12549" max="12560" width="16.5546875" style="208" customWidth="1"/>
    <col min="12561" max="12800" width="9.109375" style="208"/>
    <col min="12801" max="12801" width="14.44140625" style="208" customWidth="1"/>
    <col min="12802" max="12802" width="11.5546875" style="208" customWidth="1"/>
    <col min="12803" max="12803" width="35.88671875" style="208" customWidth="1"/>
    <col min="12804" max="12804" width="9.109375" style="208"/>
    <col min="12805" max="12816" width="16.5546875" style="208" customWidth="1"/>
    <col min="12817" max="13056" width="9.109375" style="208"/>
    <col min="13057" max="13057" width="14.44140625" style="208" customWidth="1"/>
    <col min="13058" max="13058" width="11.5546875" style="208" customWidth="1"/>
    <col min="13059" max="13059" width="35.88671875" style="208" customWidth="1"/>
    <col min="13060" max="13060" width="9.109375" style="208"/>
    <col min="13061" max="13072" width="16.5546875" style="208" customWidth="1"/>
    <col min="13073" max="13312" width="9.109375" style="208"/>
    <col min="13313" max="13313" width="14.44140625" style="208" customWidth="1"/>
    <col min="13314" max="13314" width="11.5546875" style="208" customWidth="1"/>
    <col min="13315" max="13315" width="35.88671875" style="208" customWidth="1"/>
    <col min="13316" max="13316" width="9.109375" style="208"/>
    <col min="13317" max="13328" width="16.5546875" style="208" customWidth="1"/>
    <col min="13329" max="13568" width="9.109375" style="208"/>
    <col min="13569" max="13569" width="14.44140625" style="208" customWidth="1"/>
    <col min="13570" max="13570" width="11.5546875" style="208" customWidth="1"/>
    <col min="13571" max="13571" width="35.88671875" style="208" customWidth="1"/>
    <col min="13572" max="13572" width="9.109375" style="208"/>
    <col min="13573" max="13584" width="16.5546875" style="208" customWidth="1"/>
    <col min="13585" max="13824" width="9.109375" style="208"/>
    <col min="13825" max="13825" width="14.44140625" style="208" customWidth="1"/>
    <col min="13826" max="13826" width="11.5546875" style="208" customWidth="1"/>
    <col min="13827" max="13827" width="35.88671875" style="208" customWidth="1"/>
    <col min="13828" max="13828" width="9.109375" style="208"/>
    <col min="13829" max="13840" width="16.5546875" style="208" customWidth="1"/>
    <col min="13841" max="14080" width="9.109375" style="208"/>
    <col min="14081" max="14081" width="14.44140625" style="208" customWidth="1"/>
    <col min="14082" max="14082" width="11.5546875" style="208" customWidth="1"/>
    <col min="14083" max="14083" width="35.88671875" style="208" customWidth="1"/>
    <col min="14084" max="14084" width="9.109375" style="208"/>
    <col min="14085" max="14096" width="16.5546875" style="208" customWidth="1"/>
    <col min="14097" max="14336" width="9.109375" style="208"/>
    <col min="14337" max="14337" width="14.44140625" style="208" customWidth="1"/>
    <col min="14338" max="14338" width="11.5546875" style="208" customWidth="1"/>
    <col min="14339" max="14339" width="35.88671875" style="208" customWidth="1"/>
    <col min="14340" max="14340" width="9.109375" style="208"/>
    <col min="14341" max="14352" width="16.5546875" style="208" customWidth="1"/>
    <col min="14353" max="14592" width="9.109375" style="208"/>
    <col min="14593" max="14593" width="14.44140625" style="208" customWidth="1"/>
    <col min="14594" max="14594" width="11.5546875" style="208" customWidth="1"/>
    <col min="14595" max="14595" width="35.88671875" style="208" customWidth="1"/>
    <col min="14596" max="14596" width="9.109375" style="208"/>
    <col min="14597" max="14608" width="16.5546875" style="208" customWidth="1"/>
    <col min="14609" max="14848" width="9.109375" style="208"/>
    <col min="14849" max="14849" width="14.44140625" style="208" customWidth="1"/>
    <col min="14850" max="14850" width="11.5546875" style="208" customWidth="1"/>
    <col min="14851" max="14851" width="35.88671875" style="208" customWidth="1"/>
    <col min="14852" max="14852" width="9.109375" style="208"/>
    <col min="14853" max="14864" width="16.5546875" style="208" customWidth="1"/>
    <col min="14865" max="15104" width="9.109375" style="208"/>
    <col min="15105" max="15105" width="14.44140625" style="208" customWidth="1"/>
    <col min="15106" max="15106" width="11.5546875" style="208" customWidth="1"/>
    <col min="15107" max="15107" width="35.88671875" style="208" customWidth="1"/>
    <col min="15108" max="15108" width="9.109375" style="208"/>
    <col min="15109" max="15120" width="16.5546875" style="208" customWidth="1"/>
    <col min="15121" max="15360" width="9.109375" style="208"/>
    <col min="15361" max="15361" width="14.44140625" style="208" customWidth="1"/>
    <col min="15362" max="15362" width="11.5546875" style="208" customWidth="1"/>
    <col min="15363" max="15363" width="35.88671875" style="208" customWidth="1"/>
    <col min="15364" max="15364" width="9.109375" style="208"/>
    <col min="15365" max="15376" width="16.5546875" style="208" customWidth="1"/>
    <col min="15377" max="15616" width="9.109375" style="208"/>
    <col min="15617" max="15617" width="14.44140625" style="208" customWidth="1"/>
    <col min="15618" max="15618" width="11.5546875" style="208" customWidth="1"/>
    <col min="15619" max="15619" width="35.88671875" style="208" customWidth="1"/>
    <col min="15620" max="15620" width="9.109375" style="208"/>
    <col min="15621" max="15632" width="16.5546875" style="208" customWidth="1"/>
    <col min="15633" max="15872" width="9.109375" style="208"/>
    <col min="15873" max="15873" width="14.44140625" style="208" customWidth="1"/>
    <col min="15874" max="15874" width="11.5546875" style="208" customWidth="1"/>
    <col min="15875" max="15875" width="35.88671875" style="208" customWidth="1"/>
    <col min="15876" max="15876" width="9.109375" style="208"/>
    <col min="15877" max="15888" width="16.5546875" style="208" customWidth="1"/>
    <col min="15889" max="16128" width="9.109375" style="208"/>
    <col min="16129" max="16129" width="14.44140625" style="208" customWidth="1"/>
    <col min="16130" max="16130" width="11.5546875" style="208" customWidth="1"/>
    <col min="16131" max="16131" width="35.88671875" style="208" customWidth="1"/>
    <col min="16132" max="16132" width="9.109375" style="208"/>
    <col min="16133" max="16144" width="16.5546875" style="208" customWidth="1"/>
    <col min="16145" max="16384" width="9.109375" style="208"/>
  </cols>
  <sheetData>
    <row r="1" spans="1:16" s="354" customFormat="1" ht="30" x14ac:dyDescent="0.25">
      <c r="A1" s="350" t="s">
        <v>14</v>
      </c>
      <c r="B1" s="350" t="s">
        <v>16</v>
      </c>
      <c r="C1" s="350" t="s">
        <v>195</v>
      </c>
      <c r="D1" s="351" t="s">
        <v>238</v>
      </c>
      <c r="E1" s="351" t="s">
        <v>240</v>
      </c>
      <c r="F1" s="350" t="s">
        <v>242</v>
      </c>
      <c r="G1" s="350" t="s">
        <v>244</v>
      </c>
      <c r="H1" s="350" t="s">
        <v>246</v>
      </c>
      <c r="I1" s="352" t="s">
        <v>248</v>
      </c>
      <c r="J1" s="350" t="s">
        <v>250</v>
      </c>
      <c r="K1" s="353" t="s">
        <v>252</v>
      </c>
      <c r="L1" s="353" t="s">
        <v>2762</v>
      </c>
      <c r="M1" s="353" t="s">
        <v>2763</v>
      </c>
      <c r="N1" s="353" t="s">
        <v>2764</v>
      </c>
      <c r="O1" s="353" t="s">
        <v>2765</v>
      </c>
      <c r="P1" s="353" t="s">
        <v>2766</v>
      </c>
    </row>
    <row r="2" spans="1:16" ht="15" x14ac:dyDescent="0.25">
      <c r="A2" s="181" t="s">
        <v>2767</v>
      </c>
      <c r="B2" s="181" t="s">
        <v>2768</v>
      </c>
      <c r="C2" s="181" t="s">
        <v>2769</v>
      </c>
      <c r="D2" s="355">
        <v>1</v>
      </c>
      <c r="E2" s="356"/>
      <c r="F2" s="356"/>
      <c r="G2" s="356"/>
      <c r="H2" s="356"/>
      <c r="I2" s="356">
        <v>392716.2</v>
      </c>
      <c r="J2" s="356">
        <v>468124.72</v>
      </c>
      <c r="K2" s="335">
        <v>455051.81</v>
      </c>
      <c r="L2" s="335">
        <v>439070.0944</v>
      </c>
      <c r="M2" s="335">
        <v>354901.37</v>
      </c>
      <c r="N2" s="335">
        <v>312426.31</v>
      </c>
      <c r="O2" s="335">
        <v>326944.67</v>
      </c>
      <c r="P2" s="335">
        <v>347079.64999999997</v>
      </c>
    </row>
    <row r="3" spans="1:16" ht="15" x14ac:dyDescent="0.25">
      <c r="A3" s="181" t="s">
        <v>2770</v>
      </c>
      <c r="B3" s="181" t="s">
        <v>674</v>
      </c>
      <c r="C3" s="181" t="s">
        <v>2771</v>
      </c>
      <c r="D3" s="355">
        <v>1</v>
      </c>
      <c r="E3" s="356"/>
      <c r="F3" s="357"/>
      <c r="G3" s="357">
        <v>55062.26</v>
      </c>
      <c r="H3" s="357">
        <v>358170.07</v>
      </c>
      <c r="I3" s="357">
        <v>898092.25</v>
      </c>
      <c r="J3" s="356">
        <v>946054.3</v>
      </c>
      <c r="K3" s="293">
        <v>928414.67</v>
      </c>
      <c r="L3" s="335">
        <v>894934.80259999994</v>
      </c>
      <c r="M3" s="335">
        <v>872825.02000000014</v>
      </c>
      <c r="N3" s="335">
        <v>846713.03</v>
      </c>
      <c r="O3" s="335">
        <v>859170.84</v>
      </c>
      <c r="P3" s="335">
        <v>893801.87</v>
      </c>
    </row>
    <row r="4" spans="1:16" ht="15" x14ac:dyDescent="0.25">
      <c r="A4" s="181" t="s">
        <v>2770</v>
      </c>
      <c r="B4" s="181" t="s">
        <v>674</v>
      </c>
      <c r="C4" s="181" t="s">
        <v>2772</v>
      </c>
      <c r="D4" s="355">
        <v>1</v>
      </c>
      <c r="E4" s="356"/>
      <c r="F4" s="357"/>
      <c r="G4" s="357"/>
      <c r="H4" s="357">
        <v>89871.73</v>
      </c>
      <c r="I4" s="357">
        <v>424607.8</v>
      </c>
      <c r="J4" s="356">
        <v>482175.63</v>
      </c>
      <c r="K4" s="293">
        <v>551527.56000000006</v>
      </c>
      <c r="L4" s="335">
        <v>559166.23959999997</v>
      </c>
      <c r="M4" s="335">
        <v>555521.04</v>
      </c>
      <c r="N4" s="335">
        <v>532856.42999999993</v>
      </c>
      <c r="O4" s="335">
        <v>567783.44999999995</v>
      </c>
      <c r="P4" s="335">
        <v>601151.83000000007</v>
      </c>
    </row>
    <row r="5" spans="1:16" ht="15" x14ac:dyDescent="0.25">
      <c r="A5" s="181" t="s">
        <v>2770</v>
      </c>
      <c r="B5" s="181" t="s">
        <v>674</v>
      </c>
      <c r="C5" s="181" t="s">
        <v>2773</v>
      </c>
      <c r="D5" s="355">
        <v>1</v>
      </c>
      <c r="E5" s="356"/>
      <c r="F5" s="357"/>
      <c r="G5" s="357"/>
      <c r="H5" s="357"/>
      <c r="I5" s="357"/>
      <c r="J5" s="356"/>
      <c r="K5" s="335">
        <v>20209.919999999998</v>
      </c>
      <c r="L5" s="335">
        <v>31505.765399999997</v>
      </c>
      <c r="M5" s="335">
        <v>32689.5</v>
      </c>
      <c r="N5" s="335">
        <v>32284.7</v>
      </c>
      <c r="O5" s="335">
        <v>35582.340000000004</v>
      </c>
      <c r="P5" s="335">
        <v>40071.709999999992</v>
      </c>
    </row>
    <row r="6" spans="1:16" ht="15" x14ac:dyDescent="0.25">
      <c r="A6" s="181" t="s">
        <v>2770</v>
      </c>
      <c r="B6" s="181" t="s">
        <v>674</v>
      </c>
      <c r="C6" s="181" t="s">
        <v>2774</v>
      </c>
      <c r="D6" s="355">
        <v>1</v>
      </c>
      <c r="E6" s="356"/>
      <c r="F6" s="357"/>
      <c r="G6" s="357"/>
      <c r="H6" s="357"/>
      <c r="I6" s="357">
        <v>956.46</v>
      </c>
      <c r="J6" s="356">
        <v>24275.01</v>
      </c>
      <c r="K6" s="335">
        <v>26175.9</v>
      </c>
      <c r="L6" s="335">
        <v>28549.359400000001</v>
      </c>
      <c r="M6" s="335">
        <v>26757.219999999998</v>
      </c>
      <c r="N6" s="335">
        <v>28668.009999999995</v>
      </c>
      <c r="O6" s="335">
        <v>30318.65</v>
      </c>
      <c r="P6" s="335">
        <v>30978.28</v>
      </c>
    </row>
    <row r="7" spans="1:16" ht="15" x14ac:dyDescent="0.25">
      <c r="A7" s="181" t="s">
        <v>2775</v>
      </c>
      <c r="B7" s="181" t="s">
        <v>2768</v>
      </c>
      <c r="C7" s="181" t="s">
        <v>2776</v>
      </c>
      <c r="D7" s="355">
        <v>1</v>
      </c>
      <c r="E7" s="356"/>
      <c r="F7" s="357"/>
      <c r="G7" s="357">
        <v>4340.99</v>
      </c>
      <c r="H7" s="357">
        <v>71309.929999999993</v>
      </c>
      <c r="I7" s="357">
        <v>158001.18</v>
      </c>
      <c r="J7" s="356">
        <v>174803.04</v>
      </c>
      <c r="K7" s="335">
        <v>200047.98</v>
      </c>
      <c r="L7" s="335">
        <v>194988.83199999997</v>
      </c>
      <c r="M7" s="335">
        <v>191840.66999999998</v>
      </c>
      <c r="N7" s="335">
        <v>217789.56</v>
      </c>
      <c r="O7" s="335">
        <v>236340.56</v>
      </c>
      <c r="P7" s="335">
        <v>233781.78999999995</v>
      </c>
    </row>
    <row r="8" spans="1:16" ht="15" x14ac:dyDescent="0.25">
      <c r="A8" s="181" t="s">
        <v>2775</v>
      </c>
      <c r="B8" s="181" t="s">
        <v>2768</v>
      </c>
      <c r="C8" s="181" t="s">
        <v>2777</v>
      </c>
      <c r="D8" s="355">
        <v>0.5</v>
      </c>
      <c r="E8" s="356"/>
      <c r="F8" s="357"/>
      <c r="G8" s="357">
        <v>10758.25</v>
      </c>
      <c r="H8" s="357">
        <v>91932.07</v>
      </c>
      <c r="I8" s="357">
        <v>85416.28</v>
      </c>
      <c r="J8" s="356">
        <v>85587.26</v>
      </c>
      <c r="K8" s="335">
        <v>84820.71</v>
      </c>
      <c r="L8" s="335">
        <v>91392.962799999994</v>
      </c>
      <c r="M8" s="335">
        <v>244070.06</v>
      </c>
      <c r="N8" s="335">
        <v>688899.78</v>
      </c>
      <c r="O8" s="335">
        <v>690208.75000000012</v>
      </c>
      <c r="P8" s="335">
        <v>724845.3899999999</v>
      </c>
    </row>
    <row r="9" spans="1:16" ht="15" x14ac:dyDescent="0.25">
      <c r="A9" s="181" t="s">
        <v>2775</v>
      </c>
      <c r="B9" s="181" t="s">
        <v>2768</v>
      </c>
      <c r="C9" s="181" t="s">
        <v>2778</v>
      </c>
      <c r="D9" s="355">
        <v>1</v>
      </c>
      <c r="E9" s="356"/>
      <c r="F9" s="357"/>
      <c r="G9" s="357"/>
      <c r="H9" s="357"/>
      <c r="I9" s="357">
        <v>1678.83</v>
      </c>
      <c r="J9" s="356">
        <v>27880.080000000002</v>
      </c>
      <c r="K9" s="335">
        <v>29577.88</v>
      </c>
      <c r="L9" s="335">
        <v>28744.4058</v>
      </c>
      <c r="M9" s="335">
        <v>29921.11</v>
      </c>
      <c r="N9" s="335">
        <v>28537.18</v>
      </c>
      <c r="O9" s="335">
        <v>28878.04</v>
      </c>
      <c r="P9" s="335">
        <v>29237.29</v>
      </c>
    </row>
    <row r="10" spans="1:16" ht="15" x14ac:dyDescent="0.25">
      <c r="A10" s="181" t="s">
        <v>2775</v>
      </c>
      <c r="B10" s="181" t="s">
        <v>2768</v>
      </c>
      <c r="C10" s="181" t="s">
        <v>2779</v>
      </c>
      <c r="D10" s="355">
        <v>1</v>
      </c>
      <c r="E10" s="356"/>
      <c r="F10" s="357"/>
      <c r="G10" s="357">
        <v>8593.83</v>
      </c>
      <c r="H10" s="357">
        <v>14510.91</v>
      </c>
      <c r="I10" s="357">
        <v>14482.64</v>
      </c>
      <c r="J10" s="356">
        <v>15663.34</v>
      </c>
      <c r="K10" s="335">
        <v>15192.43</v>
      </c>
      <c r="L10" s="335">
        <v>16132.423599999998</v>
      </c>
      <c r="M10" s="335">
        <v>21895.46</v>
      </c>
      <c r="N10" s="335">
        <v>28234.429999999993</v>
      </c>
      <c r="O10" s="335">
        <v>32234.870000000003</v>
      </c>
      <c r="P10" s="335">
        <v>37495.839999999997</v>
      </c>
    </row>
    <row r="11" spans="1:16" ht="15" x14ac:dyDescent="0.25">
      <c r="A11" s="181" t="s">
        <v>2775</v>
      </c>
      <c r="B11" s="181" t="s">
        <v>2768</v>
      </c>
      <c r="C11" s="181" t="s">
        <v>2780</v>
      </c>
      <c r="D11" s="355">
        <v>1</v>
      </c>
      <c r="E11" s="356"/>
      <c r="F11" s="357"/>
      <c r="G11" s="357"/>
      <c r="H11" s="357"/>
      <c r="I11" s="357"/>
      <c r="J11" s="356">
        <v>346015.07</v>
      </c>
      <c r="K11" s="335">
        <v>467913.91</v>
      </c>
      <c r="L11" s="335">
        <v>499047.44539999997</v>
      </c>
      <c r="M11" s="335">
        <v>491503.04000000004</v>
      </c>
      <c r="N11" s="335">
        <v>486293.16</v>
      </c>
      <c r="O11" s="335">
        <v>507781.39</v>
      </c>
      <c r="P11" s="335">
        <v>468444.31000000006</v>
      </c>
    </row>
    <row r="12" spans="1:16" ht="15" x14ac:dyDescent="0.25">
      <c r="A12" s="181" t="s">
        <v>2781</v>
      </c>
      <c r="B12" s="181" t="s">
        <v>2768</v>
      </c>
      <c r="C12" s="181" t="s">
        <v>2782</v>
      </c>
      <c r="D12" s="355">
        <v>1</v>
      </c>
      <c r="E12" s="356"/>
      <c r="F12" s="357"/>
      <c r="G12" s="357"/>
      <c r="H12" s="357"/>
      <c r="I12" s="357"/>
      <c r="J12" s="356">
        <v>36663.120000000003</v>
      </c>
      <c r="K12" s="335">
        <v>139594.42000000001</v>
      </c>
      <c r="L12" s="335">
        <v>150528.04979999998</v>
      </c>
      <c r="M12" s="335">
        <v>149336.43999999997</v>
      </c>
      <c r="N12" s="335">
        <v>142645.76999999999</v>
      </c>
      <c r="O12" s="335">
        <v>127153.47</v>
      </c>
      <c r="P12" s="335">
        <v>118560.99999999999</v>
      </c>
    </row>
    <row r="13" spans="1:16" ht="15" x14ac:dyDescent="0.25">
      <c r="A13" s="181" t="s">
        <v>2781</v>
      </c>
      <c r="B13" s="181" t="s">
        <v>2768</v>
      </c>
      <c r="C13" s="181" t="s">
        <v>2783</v>
      </c>
      <c r="D13" s="355">
        <v>1</v>
      </c>
      <c r="E13" s="356"/>
      <c r="F13" s="357"/>
      <c r="G13" s="357"/>
      <c r="H13" s="357"/>
      <c r="I13" s="357"/>
      <c r="J13" s="356">
        <v>11935.35</v>
      </c>
      <c r="K13" s="335">
        <v>51601.72</v>
      </c>
      <c r="L13" s="335">
        <v>48296.854000000007</v>
      </c>
      <c r="M13" s="335">
        <v>42038.46</v>
      </c>
      <c r="N13" s="335">
        <v>39847.930000000008</v>
      </c>
      <c r="O13" s="335">
        <v>38321.179999999993</v>
      </c>
      <c r="P13" s="335">
        <v>40901.859999999993</v>
      </c>
    </row>
    <row r="14" spans="1:16" ht="15" x14ac:dyDescent="0.25">
      <c r="A14" s="181" t="s">
        <v>2784</v>
      </c>
      <c r="B14" s="181" t="s">
        <v>674</v>
      </c>
      <c r="C14" s="181" t="s">
        <v>2785</v>
      </c>
      <c r="D14" s="355">
        <v>1</v>
      </c>
      <c r="E14" s="356"/>
      <c r="F14" s="357"/>
      <c r="G14" s="357"/>
      <c r="H14" s="357"/>
      <c r="I14" s="357"/>
      <c r="J14" s="356"/>
      <c r="K14" s="335"/>
      <c r="L14" s="335"/>
      <c r="M14" s="335"/>
      <c r="N14" s="335">
        <v>51032.19</v>
      </c>
      <c r="O14" s="335">
        <v>199930.09999999998</v>
      </c>
      <c r="P14" s="335">
        <v>187577.62</v>
      </c>
    </row>
    <row r="15" spans="1:16" ht="15" x14ac:dyDescent="0.25">
      <c r="A15" s="181" t="s">
        <v>2786</v>
      </c>
      <c r="B15" s="181" t="s">
        <v>2768</v>
      </c>
      <c r="C15" s="181" t="s">
        <v>2787</v>
      </c>
      <c r="D15" s="355">
        <v>1</v>
      </c>
      <c r="E15" s="356"/>
      <c r="F15" s="357"/>
      <c r="G15" s="357">
        <v>28503.759999999998</v>
      </c>
      <c r="H15" s="357">
        <v>253904.64000000001</v>
      </c>
      <c r="I15" s="357">
        <v>393352.17</v>
      </c>
      <c r="J15" s="356">
        <v>410392.38</v>
      </c>
      <c r="K15" s="335">
        <v>435859.76</v>
      </c>
      <c r="L15" s="335">
        <v>460496.99119999993</v>
      </c>
      <c r="M15" s="335">
        <v>484156.49</v>
      </c>
      <c r="N15" s="335">
        <v>495761.81999999995</v>
      </c>
      <c r="O15" s="335">
        <v>527856.17000000004</v>
      </c>
      <c r="P15" s="335">
        <v>545614.42999999993</v>
      </c>
    </row>
    <row r="16" spans="1:16" ht="15.75" customHeight="1" x14ac:dyDescent="0.25">
      <c r="A16" s="181" t="s">
        <v>2788</v>
      </c>
      <c r="B16" s="181" t="s">
        <v>674</v>
      </c>
      <c r="C16" s="181" t="s">
        <v>2789</v>
      </c>
      <c r="D16" s="355">
        <v>0.5</v>
      </c>
      <c r="E16" s="356"/>
      <c r="F16" s="357"/>
      <c r="G16" s="357">
        <v>7578.65</v>
      </c>
      <c r="H16" s="357">
        <v>81437.48</v>
      </c>
      <c r="I16" s="357">
        <v>89156.96</v>
      </c>
      <c r="J16" s="356">
        <v>88659.44</v>
      </c>
      <c r="K16" s="335">
        <v>91233.29</v>
      </c>
      <c r="L16" s="335">
        <v>94060.964199999988</v>
      </c>
      <c r="M16" s="335">
        <v>99387.67</v>
      </c>
      <c r="N16" s="335">
        <v>91055.370000000024</v>
      </c>
      <c r="O16" s="335">
        <v>86588.34</v>
      </c>
      <c r="P16" s="335">
        <v>88949.9</v>
      </c>
    </row>
    <row r="17" spans="1:16" ht="15.75" customHeight="1" x14ac:dyDescent="0.25">
      <c r="A17" s="181" t="s">
        <v>2790</v>
      </c>
      <c r="B17" s="181" t="s">
        <v>2768</v>
      </c>
      <c r="C17" s="181" t="s">
        <v>2791</v>
      </c>
      <c r="D17" s="355">
        <v>1</v>
      </c>
      <c r="E17" s="356"/>
      <c r="F17" s="357"/>
      <c r="G17" s="357"/>
      <c r="H17" s="357"/>
      <c r="I17" s="357"/>
      <c r="J17" s="356"/>
      <c r="K17" s="335"/>
      <c r="L17" s="335"/>
      <c r="M17" s="335"/>
      <c r="N17" s="335">
        <v>180069.55000000002</v>
      </c>
      <c r="O17" s="335">
        <v>308664.55999999994</v>
      </c>
      <c r="P17" s="335">
        <v>318597.53000000003</v>
      </c>
    </row>
    <row r="18" spans="1:16" ht="15.75" customHeight="1" x14ac:dyDescent="0.25">
      <c r="A18" s="181" t="s">
        <v>2790</v>
      </c>
      <c r="B18" s="181" t="s">
        <v>2768</v>
      </c>
      <c r="C18" s="181" t="s">
        <v>2792</v>
      </c>
      <c r="D18" s="355">
        <v>1</v>
      </c>
      <c r="E18" s="356"/>
      <c r="F18" s="357"/>
      <c r="G18" s="357"/>
      <c r="H18" s="357"/>
      <c r="I18" s="357"/>
      <c r="J18" s="356"/>
      <c r="K18" s="335"/>
      <c r="L18" s="335"/>
      <c r="M18" s="335">
        <v>6998.68</v>
      </c>
      <c r="N18" s="335">
        <v>29758.070000000003</v>
      </c>
      <c r="O18" s="335">
        <v>28111.09</v>
      </c>
      <c r="P18" s="335">
        <v>24416.289999999997</v>
      </c>
    </row>
    <row r="19" spans="1:16" ht="15" x14ac:dyDescent="0.25">
      <c r="A19" s="181" t="s">
        <v>2790</v>
      </c>
      <c r="B19" s="181" t="s">
        <v>2768</v>
      </c>
      <c r="C19" s="181" t="s">
        <v>2787</v>
      </c>
      <c r="D19" s="355">
        <v>1</v>
      </c>
      <c r="E19" s="356"/>
      <c r="F19" s="357"/>
      <c r="G19" s="357">
        <v>8260.56</v>
      </c>
      <c r="H19" s="357">
        <v>195529.60000000001</v>
      </c>
      <c r="I19" s="357">
        <v>286550.61</v>
      </c>
      <c r="J19" s="356">
        <v>315283.99</v>
      </c>
      <c r="K19" s="335">
        <v>318188.38</v>
      </c>
      <c r="L19" s="335">
        <v>276457.90079999994</v>
      </c>
      <c r="M19" s="335">
        <v>351195.05000000005</v>
      </c>
      <c r="N19" s="335">
        <v>293051.93</v>
      </c>
      <c r="O19" s="335">
        <v>340265.75</v>
      </c>
      <c r="P19" s="335">
        <v>354898.75</v>
      </c>
    </row>
    <row r="20" spans="1:16" ht="15" x14ac:dyDescent="0.25">
      <c r="A20" s="181" t="s">
        <v>2793</v>
      </c>
      <c r="B20" s="181" t="s">
        <v>2768</v>
      </c>
      <c r="C20" s="181" t="s">
        <v>2794</v>
      </c>
      <c r="D20" s="355">
        <v>1</v>
      </c>
      <c r="E20" s="356"/>
      <c r="F20" s="357"/>
      <c r="G20" s="357"/>
      <c r="H20" s="357"/>
      <c r="I20" s="357"/>
      <c r="J20" s="356"/>
      <c r="K20" s="335"/>
      <c r="L20" s="335"/>
      <c r="M20" s="335">
        <v>589016.56000000006</v>
      </c>
      <c r="N20" s="335">
        <v>810111.23999999987</v>
      </c>
      <c r="O20" s="335">
        <v>815281.44</v>
      </c>
      <c r="P20" s="335">
        <v>825494.96999999986</v>
      </c>
    </row>
    <row r="21" spans="1:16" ht="15" x14ac:dyDescent="0.25">
      <c r="A21" s="181" t="s">
        <v>2795</v>
      </c>
      <c r="B21" s="181" t="s">
        <v>2768</v>
      </c>
      <c r="C21" s="181" t="s">
        <v>2796</v>
      </c>
      <c r="D21" s="355">
        <v>1</v>
      </c>
      <c r="E21" s="356"/>
      <c r="F21" s="357"/>
      <c r="G21" s="357"/>
      <c r="H21" s="357"/>
      <c r="I21" s="357"/>
      <c r="J21" s="356"/>
      <c r="K21" s="335"/>
      <c r="L21" s="335"/>
      <c r="M21" s="335"/>
      <c r="N21" s="335"/>
      <c r="O21" s="335">
        <v>14086.41</v>
      </c>
      <c r="P21" s="335">
        <v>55126.160000000011</v>
      </c>
    </row>
    <row r="22" spans="1:16" ht="15" x14ac:dyDescent="0.25">
      <c r="A22" s="181" t="s">
        <v>2795</v>
      </c>
      <c r="B22" s="181" t="s">
        <v>2768</v>
      </c>
      <c r="C22" s="181" t="s">
        <v>2797</v>
      </c>
      <c r="D22" s="355">
        <v>0.75</v>
      </c>
      <c r="E22" s="356">
        <v>21042.05</v>
      </c>
      <c r="F22" s="357">
        <v>62454.69</v>
      </c>
      <c r="G22" s="357">
        <v>104494.18</v>
      </c>
      <c r="H22" s="357">
        <v>117712.45</v>
      </c>
      <c r="I22" s="357">
        <v>116676.09</v>
      </c>
      <c r="J22" s="356">
        <v>111735.67</v>
      </c>
      <c r="K22" s="335">
        <v>106814.84</v>
      </c>
      <c r="L22" s="335">
        <v>109217.15119999996</v>
      </c>
      <c r="M22" s="335">
        <v>107691.9</v>
      </c>
      <c r="N22" s="335">
        <v>101379.28000000001</v>
      </c>
      <c r="O22" s="335">
        <v>112171.89</v>
      </c>
      <c r="P22" s="335">
        <v>115878.98999999999</v>
      </c>
    </row>
    <row r="23" spans="1:16" ht="15" x14ac:dyDescent="0.25">
      <c r="A23" s="181" t="s">
        <v>2798</v>
      </c>
      <c r="B23" s="181" t="s">
        <v>2768</v>
      </c>
      <c r="C23" s="181" t="s">
        <v>2799</v>
      </c>
      <c r="D23" s="355">
        <v>1</v>
      </c>
      <c r="E23" s="356"/>
      <c r="F23" s="357"/>
      <c r="G23" s="357"/>
      <c r="H23" s="357"/>
      <c r="I23" s="357"/>
      <c r="J23" s="356"/>
      <c r="K23" s="335"/>
      <c r="L23" s="335"/>
      <c r="M23" s="335"/>
      <c r="N23" s="335">
        <v>550.6</v>
      </c>
      <c r="O23" s="335">
        <v>19456.97</v>
      </c>
      <c r="P23" s="335">
        <v>79589.209999999992</v>
      </c>
    </row>
    <row r="24" spans="1:16" ht="15" x14ac:dyDescent="0.25">
      <c r="A24" s="181" t="s">
        <v>2800</v>
      </c>
      <c r="B24" s="181" t="s">
        <v>2768</v>
      </c>
      <c r="C24" s="181" t="s">
        <v>2801</v>
      </c>
      <c r="E24" s="356"/>
      <c r="F24" s="357"/>
      <c r="G24" s="357"/>
      <c r="H24" s="357"/>
      <c r="I24" s="357"/>
      <c r="J24" s="356"/>
      <c r="K24" s="335"/>
      <c r="L24" s="335"/>
      <c r="M24" s="335"/>
      <c r="N24" s="335"/>
      <c r="O24" s="335"/>
      <c r="P24" s="335">
        <v>15426.240000000002</v>
      </c>
    </row>
    <row r="25" spans="1:16" ht="15" x14ac:dyDescent="0.25">
      <c r="A25" s="181" t="s">
        <v>2768</v>
      </c>
      <c r="B25" s="181" t="s">
        <v>674</v>
      </c>
      <c r="C25" s="181" t="s">
        <v>2802</v>
      </c>
      <c r="D25" s="355">
        <v>1</v>
      </c>
      <c r="E25" s="356"/>
      <c r="F25" s="357"/>
      <c r="G25" s="357"/>
      <c r="H25" s="357"/>
      <c r="I25" s="357"/>
      <c r="J25" s="356"/>
      <c r="K25" s="335"/>
      <c r="L25" s="335"/>
      <c r="M25" s="335"/>
      <c r="N25" s="335">
        <v>4645.67</v>
      </c>
      <c r="O25" s="335">
        <v>7368.630000000001</v>
      </c>
      <c r="P25" s="335">
        <v>9161.69</v>
      </c>
    </row>
    <row r="26" spans="1:16" ht="15" x14ac:dyDescent="0.25">
      <c r="A26" s="181" t="s">
        <v>2803</v>
      </c>
      <c r="B26" s="181" t="s">
        <v>2768</v>
      </c>
      <c r="C26" s="181" t="s">
        <v>2804</v>
      </c>
      <c r="D26" s="355">
        <v>1</v>
      </c>
      <c r="E26" s="356"/>
      <c r="F26" s="357"/>
      <c r="G26" s="357"/>
      <c r="H26" s="357"/>
      <c r="I26" s="357">
        <v>2351.0700000000002</v>
      </c>
      <c r="J26" s="356">
        <v>17218.04</v>
      </c>
      <c r="K26" s="335">
        <v>18639.580000000002</v>
      </c>
      <c r="L26" s="335">
        <v>20463.882599999997</v>
      </c>
      <c r="M26" s="335">
        <v>19449.95</v>
      </c>
      <c r="N26" s="335">
        <v>21096.76</v>
      </c>
      <c r="O26" s="335">
        <v>21867.01</v>
      </c>
      <c r="P26" s="335">
        <v>22692.530000000002</v>
      </c>
    </row>
    <row r="27" spans="1:16" ht="15" x14ac:dyDescent="0.25">
      <c r="A27" s="181" t="s">
        <v>2805</v>
      </c>
      <c r="B27" s="181" t="s">
        <v>674</v>
      </c>
      <c r="C27" s="181" t="s">
        <v>2806</v>
      </c>
      <c r="D27" s="355">
        <v>1</v>
      </c>
      <c r="E27" s="356"/>
      <c r="F27" s="357"/>
      <c r="G27" s="357"/>
      <c r="H27" s="357"/>
      <c r="I27" s="357"/>
      <c r="J27" s="356"/>
      <c r="K27" s="335"/>
      <c r="L27" s="335"/>
      <c r="M27" s="335">
        <v>25392.229999999996</v>
      </c>
      <c r="N27" s="335">
        <v>26885.47</v>
      </c>
      <c r="O27" s="335">
        <v>30352.430000000004</v>
      </c>
      <c r="P27" s="335">
        <v>49112.460000000006</v>
      </c>
    </row>
    <row r="28" spans="1:16" ht="15" x14ac:dyDescent="0.25">
      <c r="A28" s="181" t="s">
        <v>2807</v>
      </c>
      <c r="B28" s="181" t="s">
        <v>674</v>
      </c>
      <c r="C28" s="181" t="s">
        <v>2808</v>
      </c>
      <c r="D28" s="355">
        <v>1</v>
      </c>
      <c r="E28" s="356"/>
      <c r="F28" s="357"/>
      <c r="G28" s="357"/>
      <c r="H28" s="357"/>
      <c r="I28" s="357"/>
      <c r="J28" s="356"/>
      <c r="K28" s="335">
        <v>3421.56</v>
      </c>
      <c r="L28" s="335">
        <v>8225.5609999999997</v>
      </c>
      <c r="M28" s="335">
        <v>9388.64</v>
      </c>
      <c r="N28" s="335">
        <v>10487.580000000002</v>
      </c>
      <c r="O28" s="335">
        <v>14712.49</v>
      </c>
      <c r="P28" s="335">
        <v>19517.18</v>
      </c>
    </row>
    <row r="29" spans="1:16" ht="15" x14ac:dyDescent="0.25">
      <c r="A29" s="181" t="s">
        <v>2809</v>
      </c>
      <c r="B29" s="181" t="s">
        <v>674</v>
      </c>
      <c r="C29" s="181" t="s">
        <v>2810</v>
      </c>
      <c r="D29" s="355">
        <v>1</v>
      </c>
      <c r="E29" s="356"/>
      <c r="F29" s="357"/>
      <c r="G29" s="357"/>
      <c r="H29" s="357"/>
      <c r="I29" s="357"/>
      <c r="J29" s="356"/>
      <c r="K29" s="335">
        <v>1519.27</v>
      </c>
      <c r="L29" s="335">
        <v>8649.6098000000002</v>
      </c>
      <c r="M29" s="335">
        <v>7881.3899999999994</v>
      </c>
      <c r="N29" s="335">
        <v>6768.3999999999987</v>
      </c>
      <c r="O29" s="335">
        <v>6677.5199999999995</v>
      </c>
      <c r="P29" s="335">
        <v>6775.4600000000009</v>
      </c>
    </row>
    <row r="30" spans="1:16" ht="15" x14ac:dyDescent="0.25">
      <c r="A30" s="181" t="s">
        <v>2811</v>
      </c>
      <c r="B30" s="181" t="s">
        <v>674</v>
      </c>
      <c r="C30" s="181" t="s">
        <v>2812</v>
      </c>
      <c r="D30" s="355">
        <v>1</v>
      </c>
      <c r="E30" s="356"/>
      <c r="F30" s="357"/>
      <c r="G30" s="357"/>
      <c r="H30" s="357"/>
      <c r="I30" s="357"/>
      <c r="J30" s="356"/>
      <c r="K30" s="335">
        <v>21040.080000000002</v>
      </c>
      <c r="L30" s="335">
        <v>31561.591</v>
      </c>
      <c r="M30" s="335">
        <v>31011.670000000002</v>
      </c>
      <c r="N30" s="335">
        <v>29660.19</v>
      </c>
      <c r="O30" s="335">
        <v>52741.130000000005</v>
      </c>
      <c r="P30" s="335">
        <v>106110.35000000002</v>
      </c>
    </row>
    <row r="31" spans="1:16" ht="15" x14ac:dyDescent="0.25">
      <c r="A31" s="181" t="s">
        <v>2811</v>
      </c>
      <c r="B31" s="181" t="s">
        <v>674</v>
      </c>
      <c r="C31" s="181" t="s">
        <v>2813</v>
      </c>
      <c r="D31" s="355">
        <v>1</v>
      </c>
      <c r="E31" s="356"/>
      <c r="F31" s="357"/>
      <c r="G31" s="357"/>
      <c r="H31" s="357"/>
      <c r="I31" s="357"/>
      <c r="J31" s="356"/>
      <c r="K31" s="335"/>
      <c r="L31" s="335"/>
      <c r="M31" s="335"/>
      <c r="N31" s="335">
        <v>1184.9699999999998</v>
      </c>
      <c r="O31" s="335">
        <v>2023.7100000000003</v>
      </c>
      <c r="P31" s="335">
        <v>2417.7399999999998</v>
      </c>
    </row>
    <row r="32" spans="1:16" ht="15" x14ac:dyDescent="0.25">
      <c r="A32" s="181" t="s">
        <v>2814</v>
      </c>
      <c r="B32" s="181" t="s">
        <v>2768</v>
      </c>
      <c r="C32" s="181" t="s">
        <v>2815</v>
      </c>
      <c r="D32" s="355">
        <v>1</v>
      </c>
      <c r="E32" s="356"/>
      <c r="F32" s="357"/>
      <c r="G32" s="357"/>
      <c r="H32" s="357"/>
      <c r="I32" s="357"/>
      <c r="J32" s="356"/>
      <c r="K32" s="335"/>
      <c r="L32" s="335">
        <v>43230.84</v>
      </c>
      <c r="M32" s="335">
        <v>66778.650000000009</v>
      </c>
      <c r="N32" s="335">
        <v>67153.39</v>
      </c>
      <c r="O32" s="335">
        <v>64756.430000000008</v>
      </c>
      <c r="P32" s="335">
        <v>65688.319999999992</v>
      </c>
    </row>
    <row r="33" spans="1:16" ht="15" x14ac:dyDescent="0.25">
      <c r="A33" s="181" t="s">
        <v>2816</v>
      </c>
      <c r="B33" s="181" t="s">
        <v>674</v>
      </c>
      <c r="C33" s="181" t="s">
        <v>2817</v>
      </c>
      <c r="D33" s="355">
        <v>1</v>
      </c>
      <c r="E33" s="356"/>
      <c r="F33" s="357"/>
      <c r="G33" s="357">
        <v>49624.34</v>
      </c>
      <c r="H33" s="357">
        <v>236541.53</v>
      </c>
      <c r="I33" s="357">
        <v>215485.45</v>
      </c>
      <c r="J33" s="356">
        <v>193249.5</v>
      </c>
      <c r="K33" s="335">
        <v>224826.41</v>
      </c>
      <c r="L33" s="335">
        <v>229976.10340000005</v>
      </c>
      <c r="M33" s="335">
        <v>227495.41999999998</v>
      </c>
      <c r="N33" s="335">
        <v>223493.81999999998</v>
      </c>
      <c r="O33" s="335">
        <v>245220.69999999995</v>
      </c>
      <c r="P33" s="335">
        <v>255818.58000000002</v>
      </c>
    </row>
    <row r="34" spans="1:16" ht="15" x14ac:dyDescent="0.25">
      <c r="A34" s="181" t="s">
        <v>2816</v>
      </c>
      <c r="B34" s="181" t="s">
        <v>674</v>
      </c>
      <c r="C34" s="181" t="s">
        <v>2818</v>
      </c>
      <c r="D34" s="355">
        <v>1</v>
      </c>
      <c r="E34" s="356"/>
      <c r="F34" s="357"/>
      <c r="G34" s="357"/>
      <c r="H34" s="357"/>
      <c r="I34" s="357"/>
      <c r="J34" s="356"/>
      <c r="K34" s="335">
        <v>29089.66</v>
      </c>
      <c r="L34" s="335">
        <v>44836.1014</v>
      </c>
      <c r="M34" s="335">
        <v>46804</v>
      </c>
      <c r="N34" s="335">
        <v>52615.57</v>
      </c>
      <c r="O34" s="335">
        <v>55407.94</v>
      </c>
      <c r="P34" s="335">
        <v>56160.510000000009</v>
      </c>
    </row>
    <row r="35" spans="1:16" ht="15" x14ac:dyDescent="0.25">
      <c r="A35" s="181" t="s">
        <v>2819</v>
      </c>
      <c r="B35" s="181" t="s">
        <v>2768</v>
      </c>
      <c r="C35" s="181" t="s">
        <v>2820</v>
      </c>
      <c r="D35" s="355">
        <v>1</v>
      </c>
      <c r="E35" s="356"/>
      <c r="F35" s="357"/>
      <c r="G35" s="357">
        <v>12.92</v>
      </c>
      <c r="H35" s="357">
        <v>43.45</v>
      </c>
      <c r="I35" s="357"/>
      <c r="J35" s="356">
        <v>7875.77</v>
      </c>
      <c r="K35" s="335">
        <v>16181.84</v>
      </c>
      <c r="L35" s="335">
        <v>19324.208999999999</v>
      </c>
      <c r="M35" s="335">
        <v>19654.840000000004</v>
      </c>
      <c r="N35" s="335">
        <v>20515.910000000003</v>
      </c>
      <c r="O35" s="335">
        <v>22090.43</v>
      </c>
      <c r="P35" s="335">
        <v>22998.01</v>
      </c>
    </row>
    <row r="36" spans="1:16" x14ac:dyDescent="0.3">
      <c r="A36" s="181" t="s">
        <v>2821</v>
      </c>
      <c r="B36" s="181" t="s">
        <v>2768</v>
      </c>
      <c r="C36" s="181" t="s">
        <v>2822</v>
      </c>
      <c r="D36" s="355">
        <v>1</v>
      </c>
      <c r="E36" s="356"/>
      <c r="F36" s="357"/>
      <c r="G36" s="357"/>
      <c r="H36" s="357"/>
      <c r="I36" s="357"/>
      <c r="J36" s="356"/>
      <c r="K36" s="335">
        <v>546.79</v>
      </c>
      <c r="L36" s="335">
        <v>4512.1684000000005</v>
      </c>
      <c r="M36" s="335">
        <v>13053.26</v>
      </c>
      <c r="N36" s="335">
        <v>6574.1</v>
      </c>
      <c r="O36" s="335">
        <v>5040.5600000000004</v>
      </c>
      <c r="P36" s="335">
        <v>1368.3300000000002</v>
      </c>
    </row>
    <row r="37" spans="1:16" x14ac:dyDescent="0.3">
      <c r="A37" s="181" t="s">
        <v>2823</v>
      </c>
      <c r="B37" s="181" t="s">
        <v>2824</v>
      </c>
      <c r="C37" s="181" t="s">
        <v>2825</v>
      </c>
      <c r="D37" s="355">
        <v>1</v>
      </c>
      <c r="E37" s="356"/>
      <c r="F37" s="357"/>
      <c r="G37" s="357"/>
      <c r="H37" s="357">
        <v>9462.7800000000007</v>
      </c>
      <c r="I37" s="357">
        <v>43378.86</v>
      </c>
      <c r="J37" s="356">
        <v>48575.18</v>
      </c>
      <c r="K37" s="335">
        <v>51440.37</v>
      </c>
      <c r="L37" s="335">
        <v>59424.882600000004</v>
      </c>
      <c r="M37" s="335">
        <v>56122.04</v>
      </c>
      <c r="N37" s="335">
        <v>59739.02</v>
      </c>
      <c r="O37" s="335">
        <v>60742.810000000005</v>
      </c>
      <c r="P37" s="335">
        <v>77080.88</v>
      </c>
    </row>
    <row r="38" spans="1:16" ht="13.5" customHeight="1" x14ac:dyDescent="0.3">
      <c r="A38" s="181" t="s">
        <v>2826</v>
      </c>
      <c r="B38" s="181" t="s">
        <v>2768</v>
      </c>
      <c r="C38" s="181" t="s">
        <v>2827</v>
      </c>
      <c r="D38" s="355">
        <v>1</v>
      </c>
      <c r="E38" s="356"/>
      <c r="F38" s="357">
        <v>5298.03</v>
      </c>
      <c r="G38" s="357">
        <v>54905.01</v>
      </c>
      <c r="H38" s="357">
        <v>74335.62</v>
      </c>
      <c r="I38" s="357">
        <v>93215.33</v>
      </c>
      <c r="J38" s="356">
        <v>67499.73</v>
      </c>
      <c r="K38" s="335">
        <v>2607.36</v>
      </c>
      <c r="L38" s="335">
        <v>21.3598</v>
      </c>
      <c r="M38" s="335">
        <v>188.05</v>
      </c>
      <c r="N38" s="335">
        <v>35.28</v>
      </c>
      <c r="O38" s="335">
        <v>494.08</v>
      </c>
      <c r="P38" s="335">
        <v>3.05</v>
      </c>
    </row>
    <row r="39" spans="1:16" x14ac:dyDescent="0.3">
      <c r="A39" s="181" t="s">
        <v>2826</v>
      </c>
      <c r="B39" s="181" t="s">
        <v>2768</v>
      </c>
      <c r="C39" s="181" t="s">
        <v>2828</v>
      </c>
      <c r="D39" s="355">
        <v>1</v>
      </c>
      <c r="E39" s="356"/>
      <c r="F39" s="357"/>
      <c r="G39" s="357">
        <v>2825.72</v>
      </c>
      <c r="H39" s="357">
        <v>21415.41</v>
      </c>
      <c r="I39" s="357">
        <v>25294.799999999999</v>
      </c>
      <c r="J39" s="356">
        <v>27866.34</v>
      </c>
      <c r="K39" s="335">
        <v>28814.38</v>
      </c>
      <c r="L39" s="335">
        <v>25665.436399999999</v>
      </c>
      <c r="M39" s="335">
        <v>25282.32</v>
      </c>
      <c r="N39" s="335">
        <v>23335.39</v>
      </c>
      <c r="O39" s="335">
        <v>21812.259999999995</v>
      </c>
      <c r="P39" s="335">
        <v>21785.960000000003</v>
      </c>
    </row>
    <row r="40" spans="1:16" x14ac:dyDescent="0.3">
      <c r="A40" s="181" t="s">
        <v>2826</v>
      </c>
      <c r="B40" s="181" t="s">
        <v>2768</v>
      </c>
      <c r="C40" s="181" t="s">
        <v>2829</v>
      </c>
      <c r="D40" s="355">
        <v>1</v>
      </c>
      <c r="E40" s="356"/>
      <c r="F40" s="357"/>
      <c r="G40" s="357"/>
      <c r="H40" s="357"/>
      <c r="I40" s="357"/>
      <c r="J40" s="356"/>
      <c r="K40" s="335"/>
      <c r="L40" s="335">
        <v>1318.42</v>
      </c>
      <c r="M40" s="335">
        <v>8816.76</v>
      </c>
      <c r="N40" s="335">
        <v>7691.0800000000008</v>
      </c>
      <c r="O40" s="335">
        <v>7086.5300000000007</v>
      </c>
      <c r="P40" s="335">
        <v>6655.0099999999993</v>
      </c>
    </row>
    <row r="41" spans="1:16" s="354" customFormat="1" x14ac:dyDescent="0.3">
      <c r="A41" s="181"/>
      <c r="B41" s="181"/>
      <c r="C41" s="181"/>
      <c r="D41" s="355"/>
      <c r="E41" s="355"/>
      <c r="F41" s="181"/>
      <c r="G41" s="181"/>
      <c r="H41" s="181"/>
      <c r="I41" s="358"/>
      <c r="J41" s="181"/>
      <c r="K41" s="359"/>
      <c r="L41" s="359"/>
      <c r="M41" s="359"/>
      <c r="N41" s="359"/>
      <c r="O41" s="359"/>
      <c r="P41" s="359"/>
    </row>
  </sheetData>
  <pageMargins left="0.75" right="0.75" top="1" bottom="1" header="0.5" footer="0.5"/>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sources&amp;notes</vt:lpstr>
      <vt:lpstr>mo dictionary</vt:lpstr>
      <vt:lpstr>il dictionary</vt:lpstr>
      <vt:lpstr>mo tif</vt:lpstr>
      <vt:lpstr>mo cid</vt:lpstr>
      <vt:lpstr>mo tdd</vt:lpstr>
      <vt:lpstr>il tif</vt:lpstr>
      <vt:lpstr>il bdd</vt:lpstr>
      <vt:lpstr>'il bdd'!Print_Area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TIF, CID, TDD, BDD 2016 Update</dc:title>
  <dc:creator>Mary Rocchio</dc:creator>
  <cp:lastModifiedBy>Donna Humphreys</cp:lastModifiedBy>
  <dcterms:created xsi:type="dcterms:W3CDTF">2016-11-04T15:00:33Z</dcterms:created>
  <dcterms:modified xsi:type="dcterms:W3CDTF">2017-04-19T20:10:06Z</dcterms:modified>
</cp:coreProperties>
</file>